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416" windowWidth="12450" windowHeight="9495" tabRatio="729" activeTab="0"/>
  </bookViews>
  <sheets>
    <sheet name="使用方法" sheetId="1" r:id="rId1"/>
    <sheet name="①小田原用" sheetId="2" r:id="rId2"/>
    <sheet name="②入会者控え" sheetId="3" r:id="rId3"/>
    <sheet name="入会申込書記入例" sheetId="4" r:id="rId4"/>
    <sheet name="Sheet8" sheetId="5" r:id="rId5"/>
  </sheets>
  <definedNames/>
  <calcPr fullCalcOnLoad="1"/>
</workbook>
</file>

<file path=xl/sharedStrings.xml><?xml version="1.0" encoding="utf-8"?>
<sst xmlns="http://schemas.openxmlformats.org/spreadsheetml/2006/main" count="464" uniqueCount="168">
  <si>
    <t>①県薬用</t>
  </si>
  <si>
    <t>※該当支部の支部承認欄に署名・押印後、①県薬へ送付してください。</t>
  </si>
  <si>
    <t>次のとおり入会を申し込みます。</t>
  </si>
  <si>
    <t>氏名</t>
  </si>
  <si>
    <t>生年月日</t>
  </si>
  <si>
    <t>〒</t>
  </si>
  <si>
    <t>所在地</t>
  </si>
  <si>
    <t>気付</t>
  </si>
  <si>
    <t>電話番号</t>
  </si>
  <si>
    <t>業務種別</t>
  </si>
  <si>
    <t>薬剤師区分</t>
  </si>
  <si>
    <t>名</t>
  </si>
  <si>
    <t>姓</t>
  </si>
  <si>
    <t>印</t>
  </si>
  <si>
    <t>性別</t>
  </si>
  <si>
    <t>男</t>
  </si>
  <si>
    <t>女</t>
  </si>
  <si>
    <t>年</t>
  </si>
  <si>
    <t>月</t>
  </si>
  <si>
    <t>日生</t>
  </si>
  <si>
    <t>号</t>
  </si>
  <si>
    <t>第</t>
  </si>
  <si>
    <t>年度</t>
  </si>
  <si>
    <t>卒業年度</t>
  </si>
  <si>
    <t>－</t>
  </si>
  <si>
    <t>都道府県</t>
  </si>
  <si>
    <t>店舗又は
勤務先名</t>
  </si>
  <si>
    <t>ﾌｧｯｸｽ番号</t>
  </si>
  <si>
    <t>保険薬局</t>
  </si>
  <si>
    <t>非保険薬局</t>
  </si>
  <si>
    <t>一般販売業</t>
  </si>
  <si>
    <t>卸売一般販売業</t>
  </si>
  <si>
    <t>病院診療所</t>
  </si>
  <si>
    <t>教育・研究</t>
  </si>
  <si>
    <t>臨床検査</t>
  </si>
  <si>
    <t>製薬・輸入</t>
  </si>
  <si>
    <t>店舗販売業</t>
  </si>
  <si>
    <t>その他</t>
  </si>
  <si>
    <t>個人開設者</t>
  </si>
  <si>
    <t>法人代表者</t>
  </si>
  <si>
    <t>病診薬局長</t>
  </si>
  <si>
    <t>勤務者</t>
  </si>
  <si>
    <t>管理薬剤師</t>
  </si>
  <si>
    <t>その他の薬剤師</t>
  </si>
  <si>
    <t>非薬剤師</t>
  </si>
  <si>
    <t>保険薬剤師の有無</t>
  </si>
  <si>
    <t>店舗・勤務先</t>
  </si>
  <si>
    <t>自　宅</t>
  </si>
  <si>
    <t>学校薬剤師の有無</t>
  </si>
  <si>
    <t>有</t>
  </si>
  <si>
    <t>無</t>
  </si>
  <si>
    <t>法人の所在地</t>
  </si>
  <si>
    <t>法人の名称</t>
  </si>
  <si>
    <t>会費区分</t>
  </si>
  <si>
    <t>保険薬局分担金</t>
  </si>
  <si>
    <t>Ⅰ種</t>
  </si>
  <si>
    <t>Ⅱ種</t>
  </si>
  <si>
    <t>A種</t>
  </si>
  <si>
    <t>B種</t>
  </si>
  <si>
    <t>入会金</t>
  </si>
  <si>
    <t>現</t>
  </si>
  <si>
    <t>郵</t>
  </si>
  <si>
    <t>神</t>
  </si>
  <si>
    <t>三</t>
  </si>
  <si>
    <t>全期</t>
  </si>
  <si>
    <t>前期</t>
  </si>
  <si>
    <t>後期</t>
  </si>
  <si>
    <t>\</t>
  </si>
  <si>
    <t>ランク</t>
  </si>
  <si>
    <t>A</t>
  </si>
  <si>
    <t>C</t>
  </si>
  <si>
    <t>支部名</t>
  </si>
  <si>
    <t>支部</t>
  </si>
  <si>
    <t>支部記入欄</t>
  </si>
  <si>
    <t>支部加入</t>
  </si>
  <si>
    <t>整理NO</t>
  </si>
  <si>
    <t>会員番号</t>
  </si>
  <si>
    <t>会　費</t>
  </si>
  <si>
    <t>備　考</t>
  </si>
  <si>
    <t>気　付</t>
  </si>
  <si>
    <t>住　所</t>
  </si>
  <si>
    <t>無　職</t>
  </si>
  <si>
    <t>学　生</t>
  </si>
  <si>
    <t>平成</t>
  </si>
  <si>
    <t>年</t>
  </si>
  <si>
    <t>月</t>
  </si>
  <si>
    <t>日</t>
  </si>
  <si>
    <t>免　除</t>
  </si>
  <si>
    <t>フリガナ</t>
  </si>
  <si>
    <t>E-Mailアドレス</t>
  </si>
  <si>
    <r>
      <t xml:space="preserve">承認欄
</t>
    </r>
    <r>
      <rPr>
        <sz val="9"/>
        <color indexed="8"/>
        <rFont val="ＭＳ Ｐゴシック"/>
        <family val="3"/>
      </rPr>
      <t>（署名・捺印）</t>
    </r>
  </si>
  <si>
    <t>印</t>
  </si>
  <si>
    <t>※必ずお読みください。</t>
  </si>
  <si>
    <r>
      <rPr>
        <b/>
        <sz val="8"/>
        <color indexed="17"/>
        <rFont val="ＭＳ Ｐゴシック"/>
        <family val="3"/>
      </rPr>
      <t>Ａ</t>
    </r>
    <r>
      <rPr>
        <sz val="11"/>
        <color theme="1"/>
        <rFont val="Calibri"/>
        <family val="3"/>
      </rPr>
      <t>会員</t>
    </r>
  </si>
  <si>
    <r>
      <rPr>
        <b/>
        <sz val="8"/>
        <color indexed="17"/>
        <rFont val="ＭＳ Ｐゴシック"/>
        <family val="3"/>
      </rPr>
      <t>Ｂ</t>
    </r>
    <r>
      <rPr>
        <sz val="11"/>
        <color theme="1"/>
        <rFont val="Calibri"/>
        <family val="3"/>
      </rPr>
      <t>店舗または勤務先</t>
    </r>
  </si>
  <si>
    <r>
      <rPr>
        <b/>
        <sz val="8"/>
        <color indexed="17"/>
        <rFont val="ＭＳ Ｐゴシック"/>
        <family val="3"/>
      </rPr>
      <t>Ｃ</t>
    </r>
    <r>
      <rPr>
        <sz val="11"/>
        <color theme="1"/>
        <rFont val="Calibri"/>
        <family val="3"/>
      </rPr>
      <t>開設者</t>
    </r>
  </si>
  <si>
    <r>
      <rPr>
        <b/>
        <sz val="8"/>
        <color indexed="17"/>
        <rFont val="ＭＳ Ｐゴシック"/>
        <family val="3"/>
      </rPr>
      <t>Ｄ</t>
    </r>
    <r>
      <rPr>
        <sz val="11"/>
        <color theme="1"/>
        <rFont val="Calibri"/>
        <family val="3"/>
      </rPr>
      <t>自　宅</t>
    </r>
  </si>
  <si>
    <r>
      <rPr>
        <b/>
        <sz val="8"/>
        <color indexed="17"/>
        <rFont val="ＭＳ Ｐゴシック"/>
        <family val="3"/>
      </rPr>
      <t>Ｅ</t>
    </r>
    <r>
      <rPr>
        <sz val="11"/>
        <color theme="1"/>
        <rFont val="Calibri"/>
        <family val="3"/>
      </rPr>
      <t>分類区分</t>
    </r>
  </si>
  <si>
    <r>
      <rPr>
        <b/>
        <sz val="8"/>
        <color indexed="17"/>
        <rFont val="ＭＳ Ｐゴシック"/>
        <family val="3"/>
      </rPr>
      <t>Ｆ</t>
    </r>
    <r>
      <rPr>
        <sz val="11"/>
        <color theme="1"/>
        <rFont val="Calibri"/>
        <family val="3"/>
      </rPr>
      <t>県薬記入欄</t>
    </r>
  </si>
  <si>
    <t>行　政</t>
  </si>
  <si>
    <t>県薬</t>
  </si>
  <si>
    <t>次郎</t>
  </si>
  <si>
    <t>ケンヤク</t>
  </si>
  <si>
    <t>ジロウ</t>
  </si>
  <si>
    <t>生年元号</t>
  </si>
  <si>
    <t>明治</t>
  </si>
  <si>
    <t>大正</t>
  </si>
  <si>
    <t>昭和</t>
  </si>
  <si>
    <t>平成</t>
  </si>
  <si>
    <t>店　舗　及び
勤務先業態</t>
  </si>
  <si>
    <t>雑誌送付先</t>
  </si>
  <si>
    <t>保険薬剤師の有無</t>
  </si>
  <si>
    <t>学校薬剤師の有無</t>
  </si>
  <si>
    <t>店舗及び勤務先業態</t>
  </si>
  <si>
    <t>薬種商</t>
  </si>
  <si>
    <t>勤務先業態</t>
  </si>
  <si>
    <t>雑誌送付先区分</t>
  </si>
  <si>
    <t>薬剤師区分</t>
  </si>
  <si>
    <r>
      <t>出身校　</t>
    </r>
    <r>
      <rPr>
        <b/>
        <sz val="11"/>
        <color indexed="10"/>
        <rFont val="ＭＳ Ｐゴシック"/>
        <family val="3"/>
      </rPr>
      <t>※1</t>
    </r>
  </si>
  <si>
    <r>
      <rPr>
        <sz val="11"/>
        <color indexed="8"/>
        <rFont val="ＭＳ Ｐゴシック"/>
        <family val="3"/>
      </rPr>
      <t>卒業年度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※1</t>
    </r>
  </si>
  <si>
    <r>
      <rPr>
        <sz val="10"/>
        <color indexed="8"/>
        <rFont val="ＭＳ Ｐゴシック"/>
        <family val="3"/>
      </rPr>
      <t>薬剤師登録番号</t>
    </r>
    <r>
      <rPr>
        <b/>
        <sz val="10"/>
        <color indexed="8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※1</t>
    </r>
  </si>
  <si>
    <r>
      <rPr>
        <b/>
        <sz val="8"/>
        <color indexed="10"/>
        <rFont val="ＭＳ Ｐゴシック"/>
        <family val="3"/>
      </rPr>
      <t>※1</t>
    </r>
    <r>
      <rPr>
        <sz val="8"/>
        <color indexed="10"/>
        <rFont val="ＭＳ Ｐゴシック"/>
        <family val="3"/>
      </rPr>
      <t>は薬剤師のみ記入</t>
    </r>
  </si>
  <si>
    <r>
      <t>法人代表者名
（個人の場合は開設者名）　</t>
    </r>
    <r>
      <rPr>
        <b/>
        <sz val="10"/>
        <color indexed="10"/>
        <rFont val="ＭＳ Ｐゴシック"/>
        <family val="3"/>
      </rPr>
      <t>※2</t>
    </r>
  </si>
  <si>
    <r>
      <rPr>
        <b/>
        <sz val="10"/>
        <color indexed="10"/>
        <rFont val="ＭＳ Ｐゴシック"/>
        <family val="3"/>
      </rPr>
      <t>※2</t>
    </r>
    <r>
      <rPr>
        <sz val="10"/>
        <color indexed="10"/>
        <rFont val="ＭＳ Ｐゴシック"/>
        <family val="3"/>
      </rPr>
      <t>は</t>
    </r>
    <r>
      <rPr>
        <sz val="10"/>
        <color indexed="10"/>
        <rFont val="ＭＳ Ｐゴシック"/>
        <family val="3"/>
      </rPr>
      <t>個人が開設者の場合は開設者名を記入</t>
    </r>
  </si>
  <si>
    <t>東京薬科大学</t>
  </si>
  <si>
    <t>123456</t>
  </si>
  <si>
    <t>235</t>
  </si>
  <si>
    <t>0007</t>
  </si>
  <si>
    <t>kpa@mail.kpa.or.jp</t>
  </si>
  <si>
    <t>神奈川</t>
  </si>
  <si>
    <t>横浜市磯子区西町14-11</t>
  </si>
  <si>
    <t>神奈川県総合薬事保健センター2Ｆ</t>
  </si>
  <si>
    <t>ケンヤク調剤薬局</t>
  </si>
  <si>
    <t>045</t>
  </si>
  <si>
    <t>761</t>
  </si>
  <si>
    <t>3241</t>
  </si>
  <si>
    <t>751</t>
  </si>
  <si>
    <t>4460</t>
  </si>
  <si>
    <t>（社）神奈川県薬剤師会</t>
  </si>
  <si>
    <t>県薬　太郎</t>
  </si>
  <si>
    <t>251</t>
  </si>
  <si>
    <t>0056</t>
  </si>
  <si>
    <t>0466</t>
  </si>
  <si>
    <t>36</t>
  </si>
  <si>
    <t>1234</t>
  </si>
  <si>
    <t>36</t>
  </si>
  <si>
    <t>藤沢市羽鳥１－２－３</t>
  </si>
  <si>
    <t>　　　　の項目は▼をクリックし、選択してください。</t>
  </si>
  <si>
    <r>
      <t>出身大学　</t>
    </r>
    <r>
      <rPr>
        <b/>
        <sz val="11"/>
        <color indexed="10"/>
        <rFont val="ＭＳ Ｐゴシック"/>
        <family val="3"/>
      </rPr>
      <t>※1</t>
    </r>
  </si>
  <si>
    <t>〒</t>
  </si>
  <si>
    <t>－</t>
  </si>
  <si>
    <t>－</t>
  </si>
  <si>
    <t>〒</t>
  </si>
  <si>
    <r>
      <rPr>
        <b/>
        <sz val="9"/>
        <color indexed="10"/>
        <rFont val="ＭＳ Ｐゴシック"/>
        <family val="3"/>
      </rPr>
      <t>※3</t>
    </r>
    <r>
      <rPr>
        <sz val="9"/>
        <color indexed="10"/>
        <rFont val="ＭＳ Ｐゴシック"/>
        <family val="3"/>
      </rPr>
      <t>他の都道府県薬剤師会より移動された場合は、移動元の都道府県名と会員番号を記入してください。</t>
    </r>
  </si>
  <si>
    <t>入力する項目は、左欄の「Ａ会員」、「Ｂ店舗または勤務先」、「Ｃ開設者」、「Ｄ自宅」、「Ｅ分類区分」を入力してください。</t>
  </si>
  <si>
    <t>「Ｃ開設者」欄は、法人開設者の場合は全ての項目をご記入ください。個人開設者の場合は、※２に開設者名のみ入力してください。</t>
  </si>
  <si>
    <t>但し、「Ａ会員」の出身大学、卒業年度、薬剤師登録番号は薬剤師の方のみ入力してください。最終学歴が大学院でも、出身大学欄は薬科大学を入力してください。</t>
  </si>
  <si>
    <t>入 会 申 込 書</t>
  </si>
  <si>
    <t>（公社）小田原薬剤師会　会長　殿</t>
  </si>
  <si>
    <t>（公社）小田原薬剤師会へ次のとおり入会を申し込みます。</t>
  </si>
  <si>
    <t>②入会者控え</t>
  </si>
  <si>
    <t>①小田原用</t>
  </si>
  <si>
    <t>本シートの「①小田原用」へ入力し、「入会申込書」とする場合の注意事項</t>
  </si>
  <si>
    <t>シートの「①小田原用」を入力すると、「②入会者控え」が自動的にコピーされます。</t>
  </si>
  <si>
    <t>入力が完了したら、シートの「①小田原用」」「②入会者控え」をＡ4サイズの用紙にプリントしてください。（モノクロ印字可）</t>
  </si>
  <si>
    <t>印刷した入会申込書2枚を小田原薬剤師会へ提出してください。</t>
  </si>
  <si>
    <t>※署名・押印後、①②を小田原薬剤師会へ送付してください。</t>
  </si>
  <si>
    <t>シートの「記入例」をご参照の上、「①小田原用」へ必要事項を入力してください。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</si>
</sst>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7"/>
      <name val="ＭＳ Ｐ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medium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/>
      <top style="hair"/>
      <bottom style="thin"/>
    </border>
    <border>
      <left style="hair"/>
      <right/>
      <top style="thin"/>
      <bottom style="hair"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thin"/>
      <bottom>
        <color indexed="63"/>
      </bottom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 style="medium"/>
      <top style="thin"/>
      <bottom style="hair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/>
      <top style="thin"/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hair"/>
      <bottom style="thin"/>
    </border>
    <border>
      <left style="hair"/>
      <right style="medium"/>
      <top style="thin"/>
      <bottom style="hair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/>
      <bottom style="double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hair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/>
      <right style="thin"/>
      <top style="thin"/>
      <bottom style="hair"/>
    </border>
    <border>
      <left style="thin"/>
      <right/>
      <top style="medium"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shrinkToFit="1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0" fontId="0" fillId="35" borderId="25" xfId="0" applyFill="1" applyBorder="1" applyAlignment="1">
      <alignment horizontal="right" vertical="center" shrinkToFit="1"/>
    </xf>
    <xf numFmtId="49" fontId="0" fillId="35" borderId="13" xfId="0" applyNumberForma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49" fontId="0" fillId="34" borderId="24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49" fontId="0" fillId="36" borderId="27" xfId="0" applyNumberFormat="1" applyFill="1" applyBorder="1" applyAlignment="1">
      <alignment horizontal="center" vertical="center" shrinkToFit="1"/>
    </xf>
    <xf numFmtId="49" fontId="0" fillId="36" borderId="28" xfId="0" applyNumberForma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/>
    </xf>
    <xf numFmtId="49" fontId="0" fillId="36" borderId="27" xfId="0" applyNumberFormat="1" applyFill="1" applyBorder="1" applyAlignment="1">
      <alignment horizontal="center" vertical="center"/>
    </xf>
    <xf numFmtId="49" fontId="0" fillId="36" borderId="28" xfId="0" applyNumberFormat="1" applyFill="1" applyBorder="1" applyAlignment="1">
      <alignment horizontal="center" vertical="center"/>
    </xf>
    <xf numFmtId="49" fontId="0" fillId="36" borderId="24" xfId="0" applyNumberForma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37" borderId="34" xfId="0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36" borderId="41" xfId="0" applyFont="1" applyFill="1" applyBorder="1" applyAlignment="1">
      <alignment horizontal="left" vertical="center" shrinkToFit="1"/>
    </xf>
    <xf numFmtId="0" fontId="0" fillId="36" borderId="13" xfId="0" applyFill="1" applyBorder="1" applyAlignment="1">
      <alignment horizontal="left" vertical="center" shrinkToFit="1"/>
    </xf>
    <xf numFmtId="0" fontId="0" fillId="36" borderId="13" xfId="0" applyFill="1" applyBorder="1" applyAlignment="1">
      <alignment vertical="center" shrinkToFit="1"/>
    </xf>
    <xf numFmtId="0" fontId="0" fillId="36" borderId="42" xfId="0" applyFont="1" applyFill="1" applyBorder="1" applyAlignment="1">
      <alignment horizontal="left" vertical="center" shrinkToFit="1"/>
    </xf>
    <xf numFmtId="0" fontId="0" fillId="36" borderId="14" xfId="0" applyFill="1" applyBorder="1" applyAlignment="1">
      <alignment horizontal="left" vertical="center" shrinkToFit="1"/>
    </xf>
    <xf numFmtId="0" fontId="0" fillId="36" borderId="14" xfId="0" applyFill="1" applyBorder="1" applyAlignment="1">
      <alignment vertical="center" shrinkToFit="1"/>
    </xf>
    <xf numFmtId="0" fontId="0" fillId="36" borderId="42" xfId="0" applyFill="1" applyBorder="1" applyAlignment="1">
      <alignment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6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2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5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vertical="center" textRotation="255" shrinkToFit="1"/>
    </xf>
    <xf numFmtId="0" fontId="0" fillId="33" borderId="49" xfId="0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Border="1" applyAlignment="1">
      <alignment vertical="center" textRotation="255" shrinkToFit="1"/>
    </xf>
    <xf numFmtId="0" fontId="0" fillId="0" borderId="55" xfId="0" applyBorder="1" applyAlignment="1">
      <alignment vertical="center" textRotation="255" shrinkToFit="1"/>
    </xf>
    <xf numFmtId="0" fontId="0" fillId="0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8" fillId="33" borderId="14" xfId="0" applyFont="1" applyFill="1" applyBorder="1" applyAlignment="1">
      <alignment vertical="center" shrinkToFit="1"/>
    </xf>
    <xf numFmtId="0" fontId="18" fillId="33" borderId="58" xfId="0" applyFont="1" applyFill="1" applyBorder="1" applyAlignment="1">
      <alignment vertical="center" shrinkToFit="1"/>
    </xf>
    <xf numFmtId="0" fontId="18" fillId="35" borderId="14" xfId="0" applyFont="1" applyFill="1" applyBorder="1" applyAlignment="1">
      <alignment vertical="center" shrinkToFit="1"/>
    </xf>
    <xf numFmtId="0" fontId="0" fillId="35" borderId="14" xfId="0" applyFill="1" applyBorder="1" applyAlignment="1">
      <alignment vertical="center" shrinkToFit="1"/>
    </xf>
    <xf numFmtId="0" fontId="0" fillId="35" borderId="58" xfId="0" applyFill="1" applyBorder="1" applyAlignment="1">
      <alignment vertical="center" shrinkToFit="1"/>
    </xf>
    <xf numFmtId="0" fontId="0" fillId="36" borderId="59" xfId="0" applyFont="1" applyFill="1" applyBorder="1" applyAlignment="1">
      <alignment vertical="center" shrinkToFit="1"/>
    </xf>
    <xf numFmtId="0" fontId="0" fillId="36" borderId="47" xfId="0" applyFont="1" applyFill="1" applyBorder="1" applyAlignment="1">
      <alignment vertical="center" shrinkToFit="1"/>
    </xf>
    <xf numFmtId="0" fontId="0" fillId="33" borderId="4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49" fontId="0" fillId="33" borderId="24" xfId="0" applyNumberFormat="1" applyFill="1" applyBorder="1" applyAlignment="1">
      <alignment horizontal="center" vertical="center" shrinkToFit="1"/>
    </xf>
    <xf numFmtId="49" fontId="0" fillId="33" borderId="47" xfId="0" applyNumberFormat="1" applyFill="1" applyBorder="1" applyAlignment="1">
      <alignment horizontal="center" vertical="center" shrinkToFit="1"/>
    </xf>
    <xf numFmtId="49" fontId="0" fillId="35" borderId="24" xfId="0" applyNumberFormat="1" applyFill="1" applyBorder="1" applyAlignment="1">
      <alignment horizontal="center" vertical="center" shrinkToFit="1"/>
    </xf>
    <xf numFmtId="49" fontId="0" fillId="35" borderId="47" xfId="0" applyNumberForma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vertical="center"/>
    </xf>
    <xf numFmtId="0" fontId="0" fillId="36" borderId="24" xfId="0" applyFont="1" applyFill="1" applyBorder="1" applyAlignment="1">
      <alignment vertical="center"/>
    </xf>
    <xf numFmtId="49" fontId="0" fillId="35" borderId="59" xfId="0" applyNumberFormat="1" applyFill="1" applyBorder="1" applyAlignment="1">
      <alignment horizontal="center" vertical="center" shrinkToFit="1"/>
    </xf>
    <xf numFmtId="49" fontId="0" fillId="33" borderId="59" xfId="0" applyNumberForma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66" xfId="0" applyFont="1" applyFill="1" applyBorder="1" applyAlignment="1">
      <alignment vertical="center" shrinkToFit="1"/>
    </xf>
    <xf numFmtId="0" fontId="0" fillId="33" borderId="67" xfId="0" applyFont="1" applyFill="1" applyBorder="1" applyAlignment="1">
      <alignment vertical="center" textRotation="255"/>
    </xf>
    <xf numFmtId="0" fontId="0" fillId="33" borderId="68" xfId="0" applyFill="1" applyBorder="1" applyAlignment="1">
      <alignment vertical="center" textRotation="255"/>
    </xf>
    <xf numFmtId="0" fontId="0" fillId="33" borderId="69" xfId="0" applyFill="1" applyBorder="1" applyAlignment="1">
      <alignment vertical="center" textRotation="255"/>
    </xf>
    <xf numFmtId="0" fontId="0" fillId="35" borderId="42" xfId="0" applyFont="1" applyFill="1" applyBorder="1" applyAlignment="1">
      <alignment vertical="center" shrinkToFit="1"/>
    </xf>
    <xf numFmtId="0" fontId="0" fillId="35" borderId="14" xfId="0" applyFont="1" applyFill="1" applyBorder="1" applyAlignment="1">
      <alignment vertical="center" shrinkToFit="1"/>
    </xf>
    <xf numFmtId="0" fontId="0" fillId="36" borderId="27" xfId="0" applyFont="1" applyFill="1" applyBorder="1" applyAlignment="1">
      <alignment vertical="center" shrinkToFit="1"/>
    </xf>
    <xf numFmtId="0" fontId="0" fillId="36" borderId="28" xfId="0" applyFill="1" applyBorder="1" applyAlignment="1">
      <alignment vertical="center" shrinkToFit="1"/>
    </xf>
    <xf numFmtId="0" fontId="0" fillId="36" borderId="70" xfId="0" applyFill="1" applyBorder="1" applyAlignment="1">
      <alignment vertical="center" shrinkToFit="1"/>
    </xf>
    <xf numFmtId="49" fontId="46" fillId="36" borderId="27" xfId="43" applyNumberFormat="1" applyFill="1" applyBorder="1" applyAlignment="1" applyProtection="1">
      <alignment vertical="center" shrinkToFit="1"/>
      <protection/>
    </xf>
    <xf numFmtId="49" fontId="0" fillId="36" borderId="28" xfId="0" applyNumberFormat="1" applyFill="1" applyBorder="1" applyAlignment="1">
      <alignment vertical="center" shrinkToFit="1"/>
    </xf>
    <xf numFmtId="49" fontId="0" fillId="36" borderId="71" xfId="0" applyNumberFormat="1" applyFill="1" applyBorder="1" applyAlignment="1">
      <alignment vertical="center" shrinkToFit="1"/>
    </xf>
    <xf numFmtId="49" fontId="0" fillId="36" borderId="28" xfId="0" applyNumberFormat="1" applyFill="1" applyBorder="1" applyAlignment="1">
      <alignment horizontal="center" vertical="center" shrinkToFit="1"/>
    </xf>
    <xf numFmtId="0" fontId="0" fillId="36" borderId="28" xfId="0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49" fontId="0" fillId="36" borderId="24" xfId="0" applyNumberFormat="1" applyFill="1" applyBorder="1" applyAlignment="1">
      <alignment horizontal="center" vertical="center" shrinkToFit="1"/>
    </xf>
    <xf numFmtId="49" fontId="0" fillId="36" borderId="47" xfId="0" applyNumberForma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vertical="center" shrinkToFit="1"/>
    </xf>
    <xf numFmtId="0" fontId="0" fillId="33" borderId="35" xfId="0" applyFill="1" applyBorder="1" applyAlignment="1">
      <alignment vertical="center" shrinkToFit="1"/>
    </xf>
    <xf numFmtId="0" fontId="0" fillId="33" borderId="72" xfId="0" applyFill="1" applyBorder="1" applyAlignment="1">
      <alignment vertical="center" shrinkToFit="1"/>
    </xf>
    <xf numFmtId="0" fontId="0" fillId="33" borderId="63" xfId="0" applyFill="1" applyBorder="1" applyAlignment="1">
      <alignment vertical="center" shrinkToFit="1"/>
    </xf>
    <xf numFmtId="0" fontId="0" fillId="33" borderId="64" xfId="0" applyFill="1" applyBorder="1" applyAlignment="1">
      <alignment vertical="center" shrinkToFit="1"/>
    </xf>
    <xf numFmtId="0" fontId="0" fillId="33" borderId="65" xfId="0" applyFill="1" applyBorder="1" applyAlignment="1">
      <alignment vertical="center" shrinkToFit="1"/>
    </xf>
    <xf numFmtId="0" fontId="18" fillId="36" borderId="73" xfId="0" applyFont="1" applyFill="1" applyBorder="1" applyAlignment="1">
      <alignment vertical="center" shrinkToFit="1"/>
    </xf>
    <xf numFmtId="0" fontId="18" fillId="36" borderId="14" xfId="0" applyFont="1" applyFill="1" applyBorder="1" applyAlignment="1">
      <alignment vertical="center" shrinkToFit="1"/>
    </xf>
    <xf numFmtId="0" fontId="18" fillId="36" borderId="58" xfId="0" applyFont="1" applyFill="1" applyBorder="1" applyAlignment="1">
      <alignment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vertical="center" shrinkToFit="1"/>
    </xf>
    <xf numFmtId="0" fontId="0" fillId="33" borderId="7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vertical="center" shrinkToFit="1"/>
    </xf>
    <xf numFmtId="0" fontId="6" fillId="33" borderId="75" xfId="0" applyFont="1" applyFill="1" applyBorder="1" applyAlignment="1">
      <alignment vertical="center" shrinkToFit="1"/>
    </xf>
    <xf numFmtId="0" fontId="0" fillId="33" borderId="76" xfId="0" applyFill="1" applyBorder="1" applyAlignment="1">
      <alignment vertical="center" shrinkToFit="1"/>
    </xf>
    <xf numFmtId="0" fontId="0" fillId="33" borderId="77" xfId="0" applyFill="1" applyBorder="1" applyAlignment="1">
      <alignment vertical="center" shrinkToFit="1"/>
    </xf>
    <xf numFmtId="0" fontId="0" fillId="33" borderId="7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20" fillId="33" borderId="81" xfId="0" applyFont="1" applyFill="1" applyBorder="1" applyAlignment="1">
      <alignment horizontal="center" vertical="center" shrinkToFit="1"/>
    </xf>
    <xf numFmtId="0" fontId="20" fillId="33" borderId="82" xfId="0" applyFont="1" applyFill="1" applyBorder="1" applyAlignment="1">
      <alignment horizontal="center" vertical="center" shrinkToFit="1"/>
    </xf>
    <xf numFmtId="0" fontId="3" fillId="33" borderId="83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  <xf numFmtId="0" fontId="15" fillId="0" borderId="85" xfId="0" applyFont="1" applyBorder="1" applyAlignment="1">
      <alignment vertical="center" shrinkToFit="1"/>
    </xf>
    <xf numFmtId="0" fontId="15" fillId="0" borderId="86" xfId="0" applyFont="1" applyBorder="1" applyAlignment="1">
      <alignment vertical="center" shrinkToFit="1"/>
    </xf>
    <xf numFmtId="49" fontId="0" fillId="35" borderId="87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73" xfId="0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88" xfId="0" applyFill="1" applyBorder="1" applyAlignment="1">
      <alignment vertical="center" shrinkToFit="1"/>
    </xf>
    <xf numFmtId="49" fontId="46" fillId="33" borderId="13" xfId="43" applyNumberFormat="1" applyFill="1" applyBorder="1" applyAlignment="1" applyProtection="1">
      <alignment vertical="center" shrinkToFit="1"/>
      <protection/>
    </xf>
    <xf numFmtId="49" fontId="0" fillId="33" borderId="13" xfId="0" applyNumberFormat="1" applyFill="1" applyBorder="1" applyAlignment="1">
      <alignment vertical="center" shrinkToFit="1"/>
    </xf>
    <xf numFmtId="49" fontId="0" fillId="33" borderId="75" xfId="0" applyNumberFormat="1" applyFill="1" applyBorder="1" applyAlignment="1">
      <alignment vertical="center" shrinkToFit="1"/>
    </xf>
    <xf numFmtId="0" fontId="0" fillId="33" borderId="59" xfId="0" applyFont="1" applyFill="1" applyBorder="1" applyAlignment="1">
      <alignment vertical="center" shrinkToFit="1"/>
    </xf>
    <xf numFmtId="0" fontId="0" fillId="33" borderId="47" xfId="0" applyFont="1" applyFill="1" applyBorder="1" applyAlignment="1">
      <alignment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87" xfId="0" applyFill="1" applyBorder="1" applyAlignment="1">
      <alignment horizontal="center" vertical="center" shrinkToFit="1"/>
    </xf>
    <xf numFmtId="49" fontId="0" fillId="36" borderId="59" xfId="0" applyNumberForma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top" shrinkToFit="1"/>
    </xf>
    <xf numFmtId="0" fontId="4" fillId="0" borderId="44" xfId="0" applyFont="1" applyBorder="1" applyAlignment="1">
      <alignment horizontal="left" vertical="top" shrinkToFit="1"/>
    </xf>
    <xf numFmtId="0" fontId="4" fillId="0" borderId="89" xfId="0" applyFont="1" applyBorder="1" applyAlignment="1">
      <alignment horizontal="left" vertical="top" shrinkToFit="1"/>
    </xf>
    <xf numFmtId="0" fontId="4" fillId="0" borderId="90" xfId="0" applyFont="1" applyBorder="1" applyAlignment="1">
      <alignment horizontal="left" vertical="top" shrinkToFit="1"/>
    </xf>
    <xf numFmtId="0" fontId="0" fillId="0" borderId="43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6" fillId="0" borderId="93" xfId="0" applyFont="1" applyFill="1" applyBorder="1" applyAlignment="1">
      <alignment horizontal="center" vertical="center" shrinkToFit="1"/>
    </xf>
    <xf numFmtId="0" fontId="16" fillId="0" borderId="89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vertical="top" shrinkToFit="1"/>
    </xf>
    <xf numFmtId="0" fontId="14" fillId="34" borderId="32" xfId="0" applyFont="1" applyFill="1" applyBorder="1" applyAlignment="1">
      <alignment vertical="top" shrinkToFit="1"/>
    </xf>
    <xf numFmtId="0" fontId="14" fillId="34" borderId="40" xfId="0" applyFont="1" applyFill="1" applyBorder="1" applyAlignment="1">
      <alignment vertical="top" shrinkToFit="1"/>
    </xf>
    <xf numFmtId="0" fontId="0" fillId="36" borderId="46" xfId="0" applyFill="1" applyBorder="1" applyAlignment="1">
      <alignment vertical="center" shrinkToFit="1"/>
    </xf>
    <xf numFmtId="0" fontId="0" fillId="36" borderId="24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94" xfId="0" applyFont="1" applyFill="1" applyBorder="1" applyAlignment="1">
      <alignment horizontal="center" vertical="center" shrinkToFit="1"/>
    </xf>
    <xf numFmtId="0" fontId="0" fillId="0" borderId="94" xfId="0" applyFill="1" applyBorder="1" applyAlignment="1">
      <alignment vertical="center"/>
    </xf>
    <xf numFmtId="0" fontId="0" fillId="0" borderId="94" xfId="0" applyFill="1" applyBorder="1" applyAlignment="1">
      <alignment vertical="center" shrinkToFit="1"/>
    </xf>
    <xf numFmtId="0" fontId="0" fillId="0" borderId="95" xfId="0" applyFill="1" applyBorder="1" applyAlignment="1">
      <alignment vertical="center"/>
    </xf>
    <xf numFmtId="0" fontId="16" fillId="0" borderId="96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16" fillId="0" borderId="46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8" fillId="38" borderId="74" xfId="0" applyFont="1" applyFill="1" applyBorder="1" applyAlignment="1">
      <alignment horizontal="center" shrinkToFit="1"/>
    </xf>
    <xf numFmtId="0" fontId="0" fillId="0" borderId="10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98" xfId="0" applyFont="1" applyBorder="1" applyAlignment="1">
      <alignment vertical="center" shrinkToFit="1"/>
    </xf>
    <xf numFmtId="0" fontId="18" fillId="0" borderId="73" xfId="0" applyFont="1" applyBorder="1" applyAlignment="1">
      <alignment vertical="center" shrinkToFit="1"/>
    </xf>
    <xf numFmtId="0" fontId="18" fillId="0" borderId="99" xfId="0" applyFont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49" fontId="0" fillId="33" borderId="100" xfId="0" applyNumberForma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vertical="center" shrinkToFit="1"/>
    </xf>
    <xf numFmtId="0" fontId="0" fillId="33" borderId="101" xfId="0" applyFill="1" applyBorder="1" applyAlignment="1">
      <alignment vertical="center" shrinkToFit="1"/>
    </xf>
    <xf numFmtId="0" fontId="18" fillId="33" borderId="73" xfId="0" applyFont="1" applyFill="1" applyBorder="1" applyAlignment="1">
      <alignment horizontal="center" vertical="center" shrinkToFit="1"/>
    </xf>
    <xf numFmtId="0" fontId="18" fillId="33" borderId="14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49" fontId="0" fillId="33" borderId="66" xfId="0" applyNumberFormat="1" applyFill="1" applyBorder="1" applyAlignment="1">
      <alignment vertical="center" shrinkToFit="1"/>
    </xf>
    <xf numFmtId="0" fontId="0" fillId="0" borderId="102" xfId="0" applyFont="1" applyFill="1" applyBorder="1" applyAlignment="1">
      <alignment vertical="center" textRotation="255" shrinkToFit="1"/>
    </xf>
    <xf numFmtId="0" fontId="0" fillId="0" borderId="103" xfId="0" applyFill="1" applyBorder="1" applyAlignment="1">
      <alignment vertical="center" textRotation="255" shrinkToFit="1"/>
    </xf>
    <xf numFmtId="0" fontId="0" fillId="0" borderId="104" xfId="0" applyFill="1" applyBorder="1" applyAlignment="1">
      <alignment vertical="center" textRotation="255" shrinkToFit="1"/>
    </xf>
    <xf numFmtId="0" fontId="0" fillId="36" borderId="49" xfId="0" applyFont="1" applyFill="1" applyBorder="1" applyAlignment="1">
      <alignment vertical="center" textRotation="255"/>
    </xf>
    <xf numFmtId="0" fontId="0" fillId="36" borderId="49" xfId="0" applyFill="1" applyBorder="1" applyAlignment="1">
      <alignment vertical="center" textRotation="255"/>
    </xf>
    <xf numFmtId="0" fontId="0" fillId="34" borderId="54" xfId="0" applyFont="1" applyFill="1" applyBorder="1" applyAlignment="1">
      <alignment horizontal="center" vertical="center" shrinkToFit="1"/>
    </xf>
    <xf numFmtId="0" fontId="0" fillId="34" borderId="35" xfId="0" applyFont="1" applyFill="1" applyBorder="1" applyAlignment="1">
      <alignment vertical="center" shrinkToFit="1"/>
    </xf>
    <xf numFmtId="0" fontId="0" fillId="34" borderId="55" xfId="0" applyFont="1" applyFill="1" applyBorder="1" applyAlignment="1">
      <alignment vertical="center" shrinkToFit="1"/>
    </xf>
    <xf numFmtId="0" fontId="0" fillId="34" borderId="32" xfId="0" applyFont="1" applyFill="1" applyBorder="1" applyAlignment="1">
      <alignment vertical="center" shrinkToFit="1"/>
    </xf>
    <xf numFmtId="0" fontId="21" fillId="34" borderId="43" xfId="0" applyFont="1" applyFill="1" applyBorder="1" applyAlignment="1">
      <alignment horizontal="left" vertical="center" shrinkToFit="1"/>
    </xf>
    <xf numFmtId="0" fontId="4" fillId="34" borderId="35" xfId="0" applyFont="1" applyFill="1" applyBorder="1" applyAlignment="1">
      <alignment horizontal="left" vertical="center" shrinkToFit="1"/>
    </xf>
    <xf numFmtId="0" fontId="4" fillId="34" borderId="36" xfId="0" applyFont="1" applyFill="1" applyBorder="1" applyAlignment="1">
      <alignment horizontal="left" vertical="center" shrinkToFit="1"/>
    </xf>
    <xf numFmtId="0" fontId="0" fillId="0" borderId="4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66" xfId="0" applyFill="1" applyBorder="1" applyAlignment="1">
      <alignment vertical="center" shrinkToFit="1"/>
    </xf>
    <xf numFmtId="0" fontId="0" fillId="36" borderId="105" xfId="0" applyFont="1" applyFill="1" applyBorder="1" applyAlignment="1">
      <alignment vertical="center" textRotation="255" shrinkToFit="1"/>
    </xf>
    <xf numFmtId="0" fontId="0" fillId="36" borderId="68" xfId="0" applyFill="1" applyBorder="1" applyAlignment="1">
      <alignment vertical="center" textRotation="255" shrinkToFit="1"/>
    </xf>
    <xf numFmtId="0" fontId="0" fillId="36" borderId="69" xfId="0" applyFill="1" applyBorder="1" applyAlignment="1">
      <alignment vertical="center" textRotation="255" shrinkToFit="1"/>
    </xf>
    <xf numFmtId="0" fontId="0" fillId="35" borderId="102" xfId="0" applyFont="1" applyFill="1" applyBorder="1" applyAlignment="1">
      <alignment vertical="center" textRotation="255" shrinkToFit="1"/>
    </xf>
    <xf numFmtId="0" fontId="0" fillId="35" borderId="103" xfId="0" applyFill="1" applyBorder="1" applyAlignment="1">
      <alignment vertical="center" textRotation="255" shrinkToFit="1"/>
    </xf>
    <xf numFmtId="0" fontId="0" fillId="35" borderId="104" xfId="0" applyFill="1" applyBorder="1" applyAlignment="1">
      <alignment vertical="center" textRotation="255" shrinkToFit="1"/>
    </xf>
    <xf numFmtId="0" fontId="18" fillId="36" borderId="73" xfId="0" applyFont="1" applyFill="1" applyBorder="1" applyAlignment="1">
      <alignment horizontal="center" vertical="center" shrinkToFit="1"/>
    </xf>
    <xf numFmtId="0" fontId="18" fillId="36" borderId="14" xfId="0" applyFont="1" applyFill="1" applyBorder="1" applyAlignment="1">
      <alignment horizontal="center" vertical="center" shrinkToFit="1"/>
    </xf>
    <xf numFmtId="49" fontId="0" fillId="36" borderId="87" xfId="0" applyNumberFormat="1" applyFill="1" applyBorder="1" applyAlignment="1">
      <alignment horizontal="center" vertical="center" shrinkToFit="1"/>
    </xf>
    <xf numFmtId="0" fontId="0" fillId="35" borderId="46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6" borderId="42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42" xfId="0" applyFont="1" applyFill="1" applyBorder="1" applyAlignment="1">
      <alignment vertical="center" wrapText="1"/>
    </xf>
    <xf numFmtId="0" fontId="3" fillId="35" borderId="73" xfId="0" applyFont="1" applyFill="1" applyBorder="1" applyAlignment="1">
      <alignment vertical="center" wrapText="1" shrinkToFit="1"/>
    </xf>
    <xf numFmtId="0" fontId="3" fillId="35" borderId="14" xfId="0" applyFont="1" applyFill="1" applyBorder="1" applyAlignment="1">
      <alignment vertical="center" shrinkToFit="1"/>
    </xf>
    <xf numFmtId="0" fontId="0" fillId="35" borderId="45" xfId="0" applyFill="1" applyBorder="1" applyAlignment="1">
      <alignment vertical="center" shrinkToFit="1"/>
    </xf>
    <xf numFmtId="0" fontId="0" fillId="35" borderId="59" xfId="0" applyFont="1" applyFill="1" applyBorder="1" applyAlignment="1">
      <alignment vertical="center" shrinkToFit="1"/>
    </xf>
    <xf numFmtId="0" fontId="0" fillId="35" borderId="47" xfId="0" applyFont="1" applyFill="1" applyBorder="1" applyAlignment="1">
      <alignment vertical="center" shrinkToFit="1"/>
    </xf>
    <xf numFmtId="0" fontId="18" fillId="35" borderId="73" xfId="0" applyFont="1" applyFill="1" applyBorder="1" applyAlignment="1">
      <alignment vertical="center" shrinkToFit="1"/>
    </xf>
    <xf numFmtId="0" fontId="0" fillId="36" borderId="60" xfId="0" applyFont="1" applyFill="1" applyBorder="1" applyAlignment="1">
      <alignment vertical="center" shrinkToFit="1"/>
    </xf>
    <xf numFmtId="0" fontId="0" fillId="36" borderId="61" xfId="0" applyFill="1" applyBorder="1" applyAlignment="1">
      <alignment vertical="center" shrinkToFit="1"/>
    </xf>
    <xf numFmtId="0" fontId="0" fillId="36" borderId="62" xfId="0" applyFill="1" applyBorder="1" applyAlignment="1">
      <alignment vertical="center" shrinkToFit="1"/>
    </xf>
    <xf numFmtId="0" fontId="0" fillId="36" borderId="63" xfId="0" applyFill="1" applyBorder="1" applyAlignment="1">
      <alignment vertical="center" shrinkToFit="1"/>
    </xf>
    <xf numFmtId="0" fontId="0" fillId="36" borderId="64" xfId="0" applyFill="1" applyBorder="1" applyAlignment="1">
      <alignment vertical="center" shrinkToFit="1"/>
    </xf>
    <xf numFmtId="0" fontId="0" fillId="36" borderId="65" xfId="0" applyFill="1" applyBorder="1" applyAlignment="1">
      <alignment vertical="center" shrinkToFit="1"/>
    </xf>
    <xf numFmtId="0" fontId="0" fillId="35" borderId="34" xfId="0" applyFont="1" applyFill="1" applyBorder="1" applyAlignment="1">
      <alignment vertical="center" shrinkToFit="1"/>
    </xf>
    <xf numFmtId="0" fontId="0" fillId="35" borderId="35" xfId="0" applyFont="1" applyFill="1" applyBorder="1" applyAlignment="1">
      <alignment vertical="center" shrinkToFit="1"/>
    </xf>
    <xf numFmtId="0" fontId="0" fillId="35" borderId="63" xfId="0" applyFill="1" applyBorder="1" applyAlignment="1">
      <alignment vertical="center" shrinkToFit="1"/>
    </xf>
    <xf numFmtId="0" fontId="0" fillId="35" borderId="64" xfId="0" applyFill="1" applyBorder="1" applyAlignment="1">
      <alignment vertical="center" shrinkToFit="1"/>
    </xf>
    <xf numFmtId="0" fontId="18" fillId="35" borderId="73" xfId="0" applyFont="1" applyFill="1" applyBorder="1" applyAlignment="1">
      <alignment horizontal="center" vertical="center" shrinkToFit="1"/>
    </xf>
    <xf numFmtId="0" fontId="18" fillId="35" borderId="14" xfId="0" applyFont="1" applyFill="1" applyBorder="1" applyAlignment="1">
      <alignment vertical="center" shrinkToFit="1"/>
    </xf>
    <xf numFmtId="0" fontId="18" fillId="35" borderId="64" xfId="0" applyFont="1" applyFill="1" applyBorder="1" applyAlignment="1">
      <alignment vertical="center" shrinkToFit="1"/>
    </xf>
    <xf numFmtId="0" fontId="0" fillId="35" borderId="106" xfId="0" applyFill="1" applyBorder="1" applyAlignment="1">
      <alignment vertical="center" shrinkToFit="1"/>
    </xf>
    <xf numFmtId="0" fontId="0" fillId="35" borderId="13" xfId="0" applyFill="1" applyBorder="1" applyAlignment="1">
      <alignment horizontal="right" vertical="center" shrinkToFit="1"/>
    </xf>
    <xf numFmtId="49" fontId="0" fillId="35" borderId="13" xfId="0" applyNumberForma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shrinkToFit="1"/>
    </xf>
    <xf numFmtId="49" fontId="0" fillId="36" borderId="24" xfId="0" applyNumberFormat="1" applyFill="1" applyBorder="1" applyAlignment="1">
      <alignment vertical="center" shrinkToFit="1"/>
    </xf>
    <xf numFmtId="0" fontId="21" fillId="34" borderId="35" xfId="0" applyFont="1" applyFill="1" applyBorder="1" applyAlignment="1">
      <alignment horizontal="left" vertical="center" shrinkToFit="1"/>
    </xf>
    <xf numFmtId="0" fontId="21" fillId="34" borderId="36" xfId="0" applyFont="1" applyFill="1" applyBorder="1" applyAlignment="1">
      <alignment horizontal="left" vertical="center" shrinkToFit="1"/>
    </xf>
    <xf numFmtId="49" fontId="0" fillId="33" borderId="87" xfId="0" applyNumberFormat="1" applyFill="1" applyBorder="1" applyAlignment="1">
      <alignment horizontal="center" vertical="center" shrinkToFit="1"/>
    </xf>
    <xf numFmtId="49" fontId="0" fillId="33" borderId="66" xfId="0" applyNumberFormat="1" applyFill="1" applyBorder="1" applyAlignment="1">
      <alignment horizontal="center" vertical="center" shrinkToFit="1"/>
    </xf>
    <xf numFmtId="49" fontId="0" fillId="34" borderId="59" xfId="0" applyNumberFormat="1" applyFill="1" applyBorder="1" applyAlignment="1">
      <alignment horizontal="center" vertical="center" shrinkToFit="1"/>
    </xf>
    <xf numFmtId="49" fontId="0" fillId="34" borderId="24" xfId="0" applyNumberFormat="1" applyFill="1" applyBorder="1" applyAlignment="1">
      <alignment horizontal="center" vertical="center" shrinkToFit="1"/>
    </xf>
    <xf numFmtId="49" fontId="0" fillId="34" borderId="87" xfId="0" applyNumberFormat="1" applyFill="1" applyBorder="1" applyAlignment="1">
      <alignment horizontal="center" vertical="center" shrinkToFit="1"/>
    </xf>
    <xf numFmtId="49" fontId="0" fillId="33" borderId="59" xfId="0" applyNumberFormat="1" applyFont="1" applyFill="1" applyBorder="1" applyAlignment="1">
      <alignment horizontal="center" vertical="center" shrinkToFit="1"/>
    </xf>
    <xf numFmtId="49" fontId="0" fillId="33" borderId="47" xfId="0" applyNumberFormat="1" applyFont="1" applyFill="1" applyBorder="1" applyAlignment="1">
      <alignment horizontal="center" vertical="center" shrinkToFit="1"/>
    </xf>
    <xf numFmtId="0" fontId="0" fillId="34" borderId="59" xfId="0" applyFont="1" applyFill="1" applyBorder="1" applyAlignment="1">
      <alignment vertical="center" shrinkToFit="1"/>
    </xf>
    <xf numFmtId="0" fontId="0" fillId="34" borderId="47" xfId="0" applyFont="1" applyFill="1" applyBorder="1" applyAlignment="1">
      <alignment vertical="center" shrinkToFit="1"/>
    </xf>
    <xf numFmtId="0" fontId="18" fillId="34" borderId="73" xfId="0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18" fillId="34" borderId="64" xfId="0" applyFont="1" applyFill="1" applyBorder="1" applyAlignment="1">
      <alignment vertical="center" shrinkToFit="1"/>
    </xf>
    <xf numFmtId="0" fontId="0" fillId="34" borderId="64" xfId="0" applyFill="1" applyBorder="1" applyAlignment="1">
      <alignment vertical="center" shrinkToFit="1"/>
    </xf>
    <xf numFmtId="0" fontId="0" fillId="34" borderId="106" xfId="0" applyFill="1" applyBorder="1" applyAlignment="1">
      <alignment vertical="center" shrinkToFit="1"/>
    </xf>
    <xf numFmtId="0" fontId="0" fillId="34" borderId="42" xfId="0" applyFont="1" applyFill="1" applyBorder="1" applyAlignment="1">
      <alignment vertical="center" shrinkToFit="1"/>
    </xf>
    <xf numFmtId="0" fontId="0" fillId="34" borderId="14" xfId="0" applyFont="1" applyFill="1" applyBorder="1" applyAlignment="1">
      <alignment vertical="center" shrinkToFit="1"/>
    </xf>
    <xf numFmtId="0" fontId="18" fillId="34" borderId="73" xfId="0" applyFont="1" applyFill="1" applyBorder="1" applyAlignment="1">
      <alignment vertical="center" shrinkToFit="1"/>
    </xf>
    <xf numFmtId="0" fontId="18" fillId="34" borderId="14" xfId="0" applyFont="1" applyFill="1" applyBorder="1" applyAlignment="1">
      <alignment vertical="center" shrinkToFit="1"/>
    </xf>
    <xf numFmtId="0" fontId="0" fillId="34" borderId="102" xfId="0" applyFont="1" applyFill="1" applyBorder="1" applyAlignment="1">
      <alignment vertical="center" textRotation="255" shrinkToFit="1"/>
    </xf>
    <xf numFmtId="0" fontId="0" fillId="34" borderId="103" xfId="0" applyFill="1" applyBorder="1" applyAlignment="1">
      <alignment vertical="center" textRotation="255" shrinkToFit="1"/>
    </xf>
    <xf numFmtId="0" fontId="0" fillId="34" borderId="104" xfId="0" applyFill="1" applyBorder="1" applyAlignment="1">
      <alignment vertical="center" textRotation="255" shrinkToFit="1"/>
    </xf>
    <xf numFmtId="0" fontId="0" fillId="34" borderId="34" xfId="0" applyFont="1" applyFill="1" applyBorder="1" applyAlignment="1">
      <alignment vertical="center" shrinkToFit="1"/>
    </xf>
    <xf numFmtId="0" fontId="0" fillId="34" borderId="63" xfId="0" applyFill="1" applyBorder="1" applyAlignment="1">
      <alignment vertical="center" shrinkToFit="1"/>
    </xf>
    <xf numFmtId="0" fontId="0" fillId="34" borderId="13" xfId="0" applyNumberForma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vertical="center" wrapText="1" shrinkToFit="1"/>
    </xf>
    <xf numFmtId="0" fontId="3" fillId="34" borderId="14" xfId="0" applyFont="1" applyFill="1" applyBorder="1" applyAlignment="1">
      <alignment vertical="center" shrinkToFit="1"/>
    </xf>
    <xf numFmtId="0" fontId="0" fillId="34" borderId="45" xfId="0" applyFill="1" applyBorder="1" applyAlignment="1">
      <alignment vertical="center" shrinkToFit="1"/>
    </xf>
    <xf numFmtId="0" fontId="0" fillId="34" borderId="14" xfId="0" applyFill="1" applyBorder="1" applyAlignment="1">
      <alignment vertical="center" shrinkToFit="1"/>
    </xf>
    <xf numFmtId="0" fontId="0" fillId="34" borderId="58" xfId="0" applyFill="1" applyBorder="1" applyAlignment="1">
      <alignment vertical="center" shrinkToFit="1"/>
    </xf>
    <xf numFmtId="0" fontId="0" fillId="34" borderId="46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6" borderId="28" xfId="0" applyNumberFormat="1" applyFill="1" applyBorder="1" applyAlignment="1">
      <alignment horizontal="center" vertical="center" shrinkToFit="1"/>
    </xf>
    <xf numFmtId="0" fontId="0" fillId="36" borderId="70" xfId="0" applyNumberForma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vertical="center" shrinkToFit="1"/>
    </xf>
    <xf numFmtId="0" fontId="0" fillId="36" borderId="70" xfId="0" applyFont="1" applyFill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33" borderId="41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66" xfId="0" applyFill="1" applyBorder="1" applyAlignment="1">
      <alignment horizontal="right" vertical="center"/>
    </xf>
    <xf numFmtId="49" fontId="0" fillId="33" borderId="25" xfId="0" applyNumberFormat="1" applyFill="1" applyBorder="1" applyAlignment="1">
      <alignment horizontal="center" vertical="center" shrinkToFit="1"/>
    </xf>
    <xf numFmtId="0" fontId="46" fillId="33" borderId="13" xfId="43" applyFill="1" applyBorder="1" applyAlignment="1" applyProtection="1">
      <alignment vertical="center" shrinkToFit="1"/>
      <protection/>
    </xf>
    <xf numFmtId="0" fontId="0" fillId="33" borderId="13" xfId="0" applyFill="1" applyBorder="1" applyAlignment="1">
      <alignment vertical="center" shrinkToFit="1"/>
    </xf>
    <xf numFmtId="0" fontId="0" fillId="33" borderId="75" xfId="0" applyFill="1" applyBorder="1" applyAlignment="1">
      <alignment vertical="center" shrinkToFit="1"/>
    </xf>
    <xf numFmtId="0" fontId="0" fillId="34" borderId="41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0" fillId="34" borderId="25" xfId="0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49" fontId="0" fillId="34" borderId="13" xfId="0" applyNumberForma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7" xfId="0" applyFont="1" applyFill="1" applyBorder="1" applyAlignment="1">
      <alignment horizontal="center" vertical="center" shrinkToFit="1"/>
    </xf>
    <xf numFmtId="0" fontId="18" fillId="34" borderId="42" xfId="0" applyFont="1" applyFill="1" applyBorder="1" applyAlignment="1">
      <alignment horizontal="center" vertical="center" shrinkToFit="1"/>
    </xf>
    <xf numFmtId="0" fontId="18" fillId="34" borderId="14" xfId="0" applyFont="1" applyFill="1" applyBorder="1" applyAlignment="1">
      <alignment horizontal="center" vertical="center" shrinkToFit="1"/>
    </xf>
    <xf numFmtId="49" fontId="0" fillId="34" borderId="47" xfId="0" applyNumberFormat="1" applyFill="1" applyBorder="1" applyAlignment="1">
      <alignment horizontal="center" vertical="center" shrinkToFit="1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71" xfId="0" applyFill="1" applyBorder="1" applyAlignment="1">
      <alignment vertical="center"/>
    </xf>
    <xf numFmtId="49" fontId="0" fillId="34" borderId="108" xfId="0" applyNumberFormat="1" applyFill="1" applyBorder="1" applyAlignment="1">
      <alignment horizontal="center" vertical="center" shrinkToFit="1"/>
    </xf>
    <xf numFmtId="0" fontId="0" fillId="36" borderId="109" xfId="0" applyFont="1" applyFill="1" applyBorder="1" applyAlignment="1">
      <alignment horizontal="right" vertical="center"/>
    </xf>
    <xf numFmtId="0" fontId="0" fillId="36" borderId="28" xfId="0" applyFont="1" applyFill="1" applyBorder="1" applyAlignment="1">
      <alignment horizontal="right" vertical="center"/>
    </xf>
    <xf numFmtId="49" fontId="0" fillId="36" borderId="27" xfId="0" applyNumberFormat="1" applyFill="1" applyBorder="1" applyAlignment="1">
      <alignment horizontal="center" vertical="center" shrinkToFit="1"/>
    </xf>
    <xf numFmtId="49" fontId="0" fillId="36" borderId="70" xfId="0" applyNumberFormat="1" applyFill="1" applyBorder="1" applyAlignment="1">
      <alignment horizontal="center" vertical="center" shrinkToFit="1"/>
    </xf>
    <xf numFmtId="0" fontId="0" fillId="39" borderId="21" xfId="0" applyFill="1" applyBorder="1" applyAlignment="1">
      <alignment horizontal="center" vertical="center" shrinkToFit="1"/>
    </xf>
    <xf numFmtId="0" fontId="0" fillId="0" borderId="42" xfId="0" applyFont="1" applyBorder="1" applyAlignment="1">
      <alignment vertical="center" textRotation="45"/>
    </xf>
    <xf numFmtId="0" fontId="0" fillId="0" borderId="58" xfId="0" applyFont="1" applyBorder="1" applyAlignment="1">
      <alignment vertical="center" textRotation="4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7</xdr:row>
      <xdr:rowOff>66675</xdr:rowOff>
    </xdr:from>
    <xdr:to>
      <xdr:col>25</xdr:col>
      <xdr:colOff>123825</xdr:colOff>
      <xdr:row>7</xdr:row>
      <xdr:rowOff>390525</xdr:rowOff>
    </xdr:to>
    <xdr:sp>
      <xdr:nvSpPr>
        <xdr:cNvPr id="1" name="円/楕円 1"/>
        <xdr:cNvSpPr>
          <a:spLocks/>
        </xdr:cNvSpPr>
      </xdr:nvSpPr>
      <xdr:spPr>
        <a:xfrm>
          <a:off x="5819775" y="1714500"/>
          <a:ext cx="3333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9</xdr:row>
      <xdr:rowOff>152400</xdr:rowOff>
    </xdr:from>
    <xdr:to>
      <xdr:col>28</xdr:col>
      <xdr:colOff>209550</xdr:colOff>
      <xdr:row>12</xdr:row>
      <xdr:rowOff>123825</xdr:rowOff>
    </xdr:to>
    <xdr:sp>
      <xdr:nvSpPr>
        <xdr:cNvPr id="2" name="線吹き出し 1 (枠付き) 3"/>
        <xdr:cNvSpPr>
          <a:spLocks/>
        </xdr:cNvSpPr>
      </xdr:nvSpPr>
      <xdr:spPr>
        <a:xfrm>
          <a:off x="6743700" y="2381250"/>
          <a:ext cx="647700" cy="695325"/>
        </a:xfrm>
        <a:prstGeom prst="borderCallout1">
          <a:avLst>
            <a:gd name="adj1" fmla="val -138861"/>
            <a:gd name="adj2" fmla="val -50689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200025</xdr:colOff>
      <xdr:row>9</xdr:row>
      <xdr:rowOff>219075</xdr:rowOff>
    </xdr:from>
    <xdr:to>
      <xdr:col>28</xdr:col>
      <xdr:colOff>190500</xdr:colOff>
      <xdr:row>12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772275" y="2447925"/>
          <a:ext cx="6000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</a:t>
          </a:r>
        </a:p>
      </xdr:txBody>
    </xdr:sp>
    <xdr:clientData/>
  </xdr:twoCellAnchor>
  <xdr:twoCellAnchor>
    <xdr:from>
      <xdr:col>27</xdr:col>
      <xdr:colOff>57150</xdr:colOff>
      <xdr:row>4</xdr:row>
      <xdr:rowOff>47625</xdr:rowOff>
    </xdr:from>
    <xdr:to>
      <xdr:col>28</xdr:col>
      <xdr:colOff>400050</xdr:colOff>
      <xdr:row>8</xdr:row>
      <xdr:rowOff>57150</xdr:rowOff>
    </xdr:to>
    <xdr:sp>
      <xdr:nvSpPr>
        <xdr:cNvPr id="4" name="線吹き出し 1 (枠付き) 5"/>
        <xdr:cNvSpPr>
          <a:spLocks/>
        </xdr:cNvSpPr>
      </xdr:nvSpPr>
      <xdr:spPr>
        <a:xfrm>
          <a:off x="6629400" y="990600"/>
          <a:ext cx="952500" cy="1152525"/>
        </a:xfrm>
        <a:prstGeom prst="borderCallout1">
          <a:avLst>
            <a:gd name="adj1" fmla="val -615240"/>
            <a:gd name="adj2" fmla="val 88513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142875</xdr:colOff>
      <xdr:row>4</xdr:row>
      <xdr:rowOff>76200</xdr:rowOff>
    </xdr:from>
    <xdr:to>
      <xdr:col>28</xdr:col>
      <xdr:colOff>381000</xdr:colOff>
      <xdr:row>7</xdr:row>
      <xdr:rowOff>381000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715125" y="1019175"/>
          <a:ext cx="8477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生年元号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明治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</a:p>
      </xdr:txBody>
    </xdr:sp>
    <xdr:clientData/>
  </xdr:twoCellAnchor>
  <xdr:twoCellAnchor>
    <xdr:from>
      <xdr:col>28</xdr:col>
      <xdr:colOff>466725</xdr:colOff>
      <xdr:row>9</xdr:row>
      <xdr:rowOff>19050</xdr:rowOff>
    </xdr:from>
    <xdr:to>
      <xdr:col>30</xdr:col>
      <xdr:colOff>190500</xdr:colOff>
      <xdr:row>13</xdr:row>
      <xdr:rowOff>190500</xdr:rowOff>
    </xdr:to>
    <xdr:sp>
      <xdr:nvSpPr>
        <xdr:cNvPr id="6" name="線吹き出し 1 (枠付き) 7"/>
        <xdr:cNvSpPr>
          <a:spLocks/>
        </xdr:cNvSpPr>
      </xdr:nvSpPr>
      <xdr:spPr>
        <a:xfrm>
          <a:off x="7648575" y="2247900"/>
          <a:ext cx="942975" cy="1152525"/>
        </a:xfrm>
        <a:prstGeom prst="borderCallout1">
          <a:avLst>
            <a:gd name="adj1" fmla="val -435777"/>
            <a:gd name="adj2" fmla="val 1736"/>
            <a:gd name="adj3" fmla="val -52083"/>
            <a:gd name="adj4" fmla="val 34037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495300</xdr:colOff>
      <xdr:row>9</xdr:row>
      <xdr:rowOff>66675</xdr:rowOff>
    </xdr:from>
    <xdr:to>
      <xdr:col>30</xdr:col>
      <xdr:colOff>152400</xdr:colOff>
      <xdr:row>13</xdr:row>
      <xdr:rowOff>123825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7677150" y="2295525"/>
          <a:ext cx="8763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卒年元号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明治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</a:p>
      </xdr:txBody>
    </xdr:sp>
    <xdr:clientData/>
  </xdr:twoCellAnchor>
  <xdr:twoCellAnchor>
    <xdr:from>
      <xdr:col>28</xdr:col>
      <xdr:colOff>466725</xdr:colOff>
      <xdr:row>14</xdr:row>
      <xdr:rowOff>123825</xdr:rowOff>
    </xdr:from>
    <xdr:to>
      <xdr:col>31</xdr:col>
      <xdr:colOff>476250</xdr:colOff>
      <xdr:row>24</xdr:row>
      <xdr:rowOff>9525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7648575" y="3619500"/>
          <a:ext cx="1838325" cy="2990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店舗及び勤務先業態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保険薬局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非保険薬局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一般販売業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卸売一般販売業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教育・研究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病院診療所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　政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臨床検査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製薬・輸入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薬種商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店舗販売業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無　職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学　生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
</a:t>
          </a:r>
        </a:p>
      </xdr:txBody>
    </xdr:sp>
    <xdr:clientData/>
  </xdr:twoCellAnchor>
  <xdr:twoCellAnchor>
    <xdr:from>
      <xdr:col>28</xdr:col>
      <xdr:colOff>438150</xdr:colOff>
      <xdr:row>14</xdr:row>
      <xdr:rowOff>76200</xdr:rowOff>
    </xdr:from>
    <xdr:to>
      <xdr:col>31</xdr:col>
      <xdr:colOff>542925</xdr:colOff>
      <xdr:row>24</xdr:row>
      <xdr:rowOff>47625</xdr:rowOff>
    </xdr:to>
    <xdr:sp>
      <xdr:nvSpPr>
        <xdr:cNvPr id="9" name="線吹き出し 1 (枠付き) 11"/>
        <xdr:cNvSpPr>
          <a:spLocks/>
        </xdr:cNvSpPr>
      </xdr:nvSpPr>
      <xdr:spPr>
        <a:xfrm>
          <a:off x="7620000" y="3571875"/>
          <a:ext cx="1933575" cy="3076575"/>
        </a:xfrm>
        <a:prstGeom prst="borderCallout1">
          <a:avLst>
            <a:gd name="adj1" fmla="val -272370"/>
            <a:gd name="adj2" fmla="val 61143"/>
            <a:gd name="adj3" fmla="val -53509"/>
            <a:gd name="adj4" fmla="val -46287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190500</xdr:rowOff>
    </xdr:from>
    <xdr:to>
      <xdr:col>30</xdr:col>
      <xdr:colOff>428625</xdr:colOff>
      <xdr:row>28</xdr:row>
      <xdr:rowOff>238125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7696200" y="6791325"/>
          <a:ext cx="1133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業務種別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個人開設者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法人代表者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病診薬局長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勤務者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28</xdr:col>
      <xdr:colOff>485775</xdr:colOff>
      <xdr:row>24</xdr:row>
      <xdr:rowOff>114300</xdr:rowOff>
    </xdr:from>
    <xdr:to>
      <xdr:col>30</xdr:col>
      <xdr:colOff>266700</xdr:colOff>
      <xdr:row>28</xdr:row>
      <xdr:rowOff>142875</xdr:rowOff>
    </xdr:to>
    <xdr:sp>
      <xdr:nvSpPr>
        <xdr:cNvPr id="11" name="線吹き出し 1 (枠付き) 13"/>
        <xdr:cNvSpPr>
          <a:spLocks/>
        </xdr:cNvSpPr>
      </xdr:nvSpPr>
      <xdr:spPr>
        <a:xfrm>
          <a:off x="7667625" y="6715125"/>
          <a:ext cx="1000125" cy="1085850"/>
        </a:xfrm>
        <a:prstGeom prst="borderCallout1">
          <a:avLst>
            <a:gd name="adj1" fmla="val -486194"/>
            <a:gd name="adj2" fmla="val 1648"/>
            <a:gd name="adj3" fmla="val -53250"/>
            <a:gd name="adj4" fmla="val -20722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</xdr:colOff>
      <xdr:row>26</xdr:row>
      <xdr:rowOff>247650</xdr:rowOff>
    </xdr:from>
    <xdr:to>
      <xdr:col>28</xdr:col>
      <xdr:colOff>419100</xdr:colOff>
      <xdr:row>29</xdr:row>
      <xdr:rowOff>257175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6372225" y="7372350"/>
          <a:ext cx="12287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薬剤師区分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管理薬剤師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その他の薬剤師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非薬剤師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26</xdr:col>
      <xdr:colOff>142875</xdr:colOff>
      <xdr:row>26</xdr:row>
      <xdr:rowOff>228600</xdr:rowOff>
    </xdr:from>
    <xdr:to>
      <xdr:col>28</xdr:col>
      <xdr:colOff>428625</xdr:colOff>
      <xdr:row>30</xdr:row>
      <xdr:rowOff>0</xdr:rowOff>
    </xdr:to>
    <xdr:sp>
      <xdr:nvSpPr>
        <xdr:cNvPr id="13" name="線吹き出し 1 (枠付き) 15"/>
        <xdr:cNvSpPr>
          <a:spLocks/>
        </xdr:cNvSpPr>
      </xdr:nvSpPr>
      <xdr:spPr>
        <a:xfrm>
          <a:off x="6410325" y="7353300"/>
          <a:ext cx="1200150" cy="838200"/>
        </a:xfrm>
        <a:prstGeom prst="borderCallout1">
          <a:avLst>
            <a:gd name="adj1" fmla="val -305944"/>
            <a:gd name="adj2" fmla="val -28157"/>
            <a:gd name="adj3" fmla="val -55592"/>
            <a:gd name="adj4" fmla="val -25824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190500</xdr:colOff>
      <xdr:row>30</xdr:row>
      <xdr:rowOff>104775</xdr:rowOff>
    </xdr:from>
    <xdr:to>
      <xdr:col>28</xdr:col>
      <xdr:colOff>371475</xdr:colOff>
      <xdr:row>32</xdr:row>
      <xdr:rowOff>257175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6457950" y="8296275"/>
          <a:ext cx="1095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雑誌送付先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　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店舗・勤務先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26</xdr:col>
      <xdr:colOff>228600</xdr:colOff>
      <xdr:row>30</xdr:row>
      <xdr:rowOff>85725</xdr:rowOff>
    </xdr:from>
    <xdr:to>
      <xdr:col>28</xdr:col>
      <xdr:colOff>333375</xdr:colOff>
      <xdr:row>32</xdr:row>
      <xdr:rowOff>304800</xdr:rowOff>
    </xdr:to>
    <xdr:sp>
      <xdr:nvSpPr>
        <xdr:cNvPr id="15" name="線吹き出し 1 (枠付き) 17"/>
        <xdr:cNvSpPr>
          <a:spLocks/>
        </xdr:cNvSpPr>
      </xdr:nvSpPr>
      <xdr:spPr>
        <a:xfrm>
          <a:off x="6496050" y="8277225"/>
          <a:ext cx="1019175" cy="666750"/>
        </a:xfrm>
        <a:prstGeom prst="borderCallout1">
          <a:avLst>
            <a:gd name="adj1" fmla="val -363333"/>
            <a:gd name="adj2" fmla="val -120662"/>
            <a:gd name="adj3" fmla="val -56666"/>
            <a:gd name="adj4" fmla="val -33097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38100</xdr:rowOff>
    </xdr:from>
    <xdr:to>
      <xdr:col>21</xdr:col>
      <xdr:colOff>123825</xdr:colOff>
      <xdr:row>33</xdr:row>
      <xdr:rowOff>0</xdr:rowOff>
    </xdr:to>
    <xdr:sp>
      <xdr:nvSpPr>
        <xdr:cNvPr id="16" name="テキスト ボックス 18"/>
        <xdr:cNvSpPr txBox="1">
          <a:spLocks noChangeArrowheads="1"/>
        </xdr:cNvSpPr>
      </xdr:nvSpPr>
      <xdr:spPr>
        <a:xfrm>
          <a:off x="3714750" y="8229600"/>
          <a:ext cx="14859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保険薬剤師の有無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学校薬剤師の有無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無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
</a:t>
          </a:r>
        </a:p>
      </xdr:txBody>
    </xdr:sp>
    <xdr:clientData/>
  </xdr:twoCellAnchor>
  <xdr:twoCellAnchor>
    <xdr:from>
      <xdr:col>15</xdr:col>
      <xdr:colOff>76200</xdr:colOff>
      <xdr:row>30</xdr:row>
      <xdr:rowOff>0</xdr:rowOff>
    </xdr:from>
    <xdr:to>
      <xdr:col>21</xdr:col>
      <xdr:colOff>161925</xdr:colOff>
      <xdr:row>33</xdr:row>
      <xdr:rowOff>38100</xdr:rowOff>
    </xdr:to>
    <xdr:sp>
      <xdr:nvSpPr>
        <xdr:cNvPr id="17" name="線吹き出し 2 (枠付き) 20"/>
        <xdr:cNvSpPr>
          <a:spLocks/>
        </xdr:cNvSpPr>
      </xdr:nvSpPr>
      <xdr:spPr>
        <a:xfrm>
          <a:off x="3724275" y="8191500"/>
          <a:ext cx="1514475" cy="923925"/>
        </a:xfrm>
        <a:prstGeom prst="borderCallout2">
          <a:avLst>
            <a:gd name="adj1" fmla="val -67837"/>
            <a:gd name="adj2" fmla="val -47060"/>
            <a:gd name="adj3" fmla="val -59731"/>
            <a:gd name="adj4" fmla="val -38236"/>
            <a:gd name="adj5" fmla="val -54324"/>
            <a:gd name="adj6" fmla="val -38236"/>
          </a:avLst>
        </a:prstGeom>
        <a:noFill/>
        <a:ln w="222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33</xdr:row>
      <xdr:rowOff>9525</xdr:rowOff>
    </xdr:from>
    <xdr:to>
      <xdr:col>26</xdr:col>
      <xdr:colOff>133350</xdr:colOff>
      <xdr:row>40</xdr:row>
      <xdr:rowOff>9525</xdr:rowOff>
    </xdr:to>
    <xdr:sp>
      <xdr:nvSpPr>
        <xdr:cNvPr id="18" name="右中かっこ 21"/>
        <xdr:cNvSpPr>
          <a:spLocks/>
        </xdr:cNvSpPr>
      </xdr:nvSpPr>
      <xdr:spPr>
        <a:xfrm>
          <a:off x="6343650" y="9086850"/>
          <a:ext cx="57150" cy="1752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36</xdr:row>
      <xdr:rowOff>133350</xdr:rowOff>
    </xdr:from>
    <xdr:to>
      <xdr:col>28</xdr:col>
      <xdr:colOff>419100</xdr:colOff>
      <xdr:row>37</xdr:row>
      <xdr:rowOff>171450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6486525" y="9867900"/>
          <a:ext cx="11144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記入しないでください。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26</xdr:col>
      <xdr:colOff>28575</xdr:colOff>
      <xdr:row>18</xdr:row>
      <xdr:rowOff>95250</xdr:rowOff>
    </xdr:from>
    <xdr:to>
      <xdr:col>26</xdr:col>
      <xdr:colOff>114300</xdr:colOff>
      <xdr:row>20</xdr:row>
      <xdr:rowOff>171450</xdr:rowOff>
    </xdr:to>
    <xdr:sp>
      <xdr:nvSpPr>
        <xdr:cNvPr id="20" name="右中かっこ 25"/>
        <xdr:cNvSpPr>
          <a:spLocks/>
        </xdr:cNvSpPr>
      </xdr:nvSpPr>
      <xdr:spPr>
        <a:xfrm>
          <a:off x="6296025" y="4810125"/>
          <a:ext cx="85725" cy="857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19</xdr:row>
      <xdr:rowOff>95250</xdr:rowOff>
    </xdr:from>
    <xdr:to>
      <xdr:col>28</xdr:col>
      <xdr:colOff>342900</xdr:colOff>
      <xdr:row>20</xdr:row>
      <xdr:rowOff>171450</xdr:rowOff>
    </xdr:to>
    <xdr:sp>
      <xdr:nvSpPr>
        <xdr:cNvPr id="21" name="テキスト ボックス 26"/>
        <xdr:cNvSpPr txBox="1">
          <a:spLocks noChangeArrowheads="1"/>
        </xdr:cNvSpPr>
      </xdr:nvSpPr>
      <xdr:spPr>
        <a:xfrm>
          <a:off x="6429375" y="5114925"/>
          <a:ext cx="1095375" cy="552450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法人が開設者の場合は全て記入してください。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7">
      <selection activeCell="H2" sqref="H2"/>
    </sheetView>
  </sheetViews>
  <sheetFormatPr defaultColWidth="9.140625" defaultRowHeight="15"/>
  <cols>
    <col min="1" max="1" width="5.00390625" style="0" customWidth="1"/>
    <col min="2" max="2" width="13.421875" style="0" customWidth="1"/>
    <col min="13" max="13" width="12.7109375" style="0" customWidth="1"/>
  </cols>
  <sheetData>
    <row r="1" ht="13.5">
      <c r="A1" s="10" t="s">
        <v>92</v>
      </c>
    </row>
    <row r="3" ht="26.25" customHeight="1">
      <c r="A3" s="13" t="s">
        <v>162</v>
      </c>
    </row>
    <row r="4" spans="1:2" ht="24" customHeight="1">
      <c r="A4">
        <v>1</v>
      </c>
      <c r="B4" t="s">
        <v>167</v>
      </c>
    </row>
    <row r="5" spans="1:2" ht="24" customHeight="1">
      <c r="A5">
        <v>2</v>
      </c>
      <c r="B5" t="s">
        <v>154</v>
      </c>
    </row>
    <row r="6" spans="1:2" ht="24" customHeight="1">
      <c r="A6">
        <v>3</v>
      </c>
      <c r="B6" t="s">
        <v>156</v>
      </c>
    </row>
    <row r="7" spans="1:2" ht="24" customHeight="1">
      <c r="A7">
        <v>4</v>
      </c>
      <c r="B7" t="s">
        <v>155</v>
      </c>
    </row>
    <row r="8" spans="1:2" ht="24" customHeight="1">
      <c r="A8">
        <v>5</v>
      </c>
      <c r="B8" t="s">
        <v>147</v>
      </c>
    </row>
    <row r="9" spans="1:2" ht="24" customHeight="1">
      <c r="A9">
        <v>6</v>
      </c>
      <c r="B9" t="s">
        <v>163</v>
      </c>
    </row>
    <row r="10" spans="1:2" ht="24" customHeight="1">
      <c r="A10">
        <v>7</v>
      </c>
      <c r="B10" t="s">
        <v>164</v>
      </c>
    </row>
    <row r="11" spans="1:2" ht="24" customHeight="1">
      <c r="A11">
        <v>8</v>
      </c>
      <c r="B11" t="s">
        <v>165</v>
      </c>
    </row>
    <row r="12" ht="24" customHeight="1"/>
  </sheetData>
  <sheetProtection/>
  <printOptions/>
  <pageMargins left="0.7" right="0.7" top="0.75" bottom="0.75" header="0.3" footer="0.3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A40"/>
  <sheetViews>
    <sheetView zoomScalePageLayoutView="0" workbookViewId="0" topLeftCell="A1">
      <selection activeCell="K6" sqref="K6"/>
    </sheetView>
  </sheetViews>
  <sheetFormatPr defaultColWidth="9.140625" defaultRowHeight="15"/>
  <cols>
    <col min="1" max="4" width="3.8515625" style="0" customWidth="1"/>
    <col min="5" max="26" width="3.57421875" style="0" customWidth="1"/>
    <col min="27" max="27" width="4.57421875" style="0" customWidth="1"/>
  </cols>
  <sheetData>
    <row r="1" ht="13.5">
      <c r="B1" s="53" t="s">
        <v>161</v>
      </c>
    </row>
    <row r="2" ht="14.25" customHeight="1">
      <c r="B2" t="s">
        <v>166</v>
      </c>
    </row>
    <row r="3" spans="16:26" ht="15" customHeight="1">
      <c r="P3" s="233" t="s">
        <v>83</v>
      </c>
      <c r="Q3" s="233"/>
      <c r="R3" s="240"/>
      <c r="S3" s="240"/>
      <c r="T3" s="3" t="s">
        <v>84</v>
      </c>
      <c r="U3" s="240"/>
      <c r="V3" s="240"/>
      <c r="W3" s="3" t="s">
        <v>85</v>
      </c>
      <c r="X3" s="240"/>
      <c r="Y3" s="240"/>
      <c r="Z3" t="s">
        <v>86</v>
      </c>
    </row>
    <row r="4" spans="1:26" ht="26.25" customHeight="1">
      <c r="A4" s="54" t="s">
        <v>157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17" ht="27.75" customHeight="1">
      <c r="A5" s="239" t="s">
        <v>158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2:9" ht="14.25" thickBot="1">
      <c r="B6" s="65" t="s">
        <v>2</v>
      </c>
      <c r="C6" s="65"/>
      <c r="D6" s="65"/>
      <c r="E6" s="65"/>
      <c r="F6" s="65"/>
      <c r="G6" s="65"/>
      <c r="H6" s="65"/>
      <c r="I6" s="65"/>
    </row>
    <row r="7" spans="1:26" ht="13.5">
      <c r="A7" s="90" t="s">
        <v>93</v>
      </c>
      <c r="B7" s="118" t="s">
        <v>3</v>
      </c>
      <c r="C7" s="119"/>
      <c r="D7" s="120"/>
      <c r="E7" s="183" t="s">
        <v>12</v>
      </c>
      <c r="F7" s="183"/>
      <c r="G7" s="183"/>
      <c r="H7" s="183"/>
      <c r="I7" s="183"/>
      <c r="J7" s="183"/>
      <c r="K7" s="183"/>
      <c r="L7" s="183"/>
      <c r="M7" s="183"/>
      <c r="N7" s="183"/>
      <c r="O7" s="183" t="s">
        <v>11</v>
      </c>
      <c r="P7" s="183"/>
      <c r="Q7" s="183"/>
      <c r="R7" s="183"/>
      <c r="S7" s="183"/>
      <c r="T7" s="183"/>
      <c r="U7" s="183"/>
      <c r="V7" s="183"/>
      <c r="W7" s="183"/>
      <c r="X7" s="184"/>
      <c r="Y7" s="177" t="s">
        <v>13</v>
      </c>
      <c r="Z7" s="178"/>
    </row>
    <row r="8" spans="1:26" ht="34.5" customHeight="1">
      <c r="A8" s="91"/>
      <c r="B8" s="121"/>
      <c r="C8" s="122"/>
      <c r="D8" s="123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79"/>
      <c r="Z8" s="180"/>
    </row>
    <row r="9" spans="1:26" ht="11.25" customHeight="1">
      <c r="A9" s="91"/>
      <c r="B9" s="164" t="s">
        <v>88</v>
      </c>
      <c r="C9" s="165"/>
      <c r="D9" s="165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3"/>
      <c r="Y9" s="181" t="s">
        <v>14</v>
      </c>
      <c r="Z9" s="182"/>
    </row>
    <row r="10" spans="1:26" ht="21" customHeight="1">
      <c r="A10" s="91"/>
      <c r="B10" s="164"/>
      <c r="C10" s="165"/>
      <c r="D10" s="165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4"/>
      <c r="Y10" s="234">
        <f>IF(Sheet8!C1=2,"男",IF(Sheet8!C1=3,"女",""))</f>
      </c>
      <c r="Z10" s="235"/>
    </row>
    <row r="11" spans="1:26" ht="17.25" customHeight="1">
      <c r="A11" s="91"/>
      <c r="B11" s="162" t="s">
        <v>4</v>
      </c>
      <c r="C11" s="163"/>
      <c r="D11" s="163"/>
      <c r="E11" s="174">
        <f>IF(Sheet8!C6=2,"明治",IF(Sheet8!C6=3,"大正",IF(Sheet8!C6=4,"昭和",IF(Sheet8!C6=5,"平成",""))))</f>
      </c>
      <c r="F11" s="175"/>
      <c r="G11" s="176"/>
      <c r="H11" s="176"/>
      <c r="I11" s="5" t="s">
        <v>17</v>
      </c>
      <c r="J11" s="176"/>
      <c r="K11" s="175"/>
      <c r="L11" s="5" t="s">
        <v>18</v>
      </c>
      <c r="M11" s="245"/>
      <c r="N11" s="175"/>
      <c r="O11" s="6" t="s">
        <v>19</v>
      </c>
      <c r="P11" s="236" t="s">
        <v>121</v>
      </c>
      <c r="Q11" s="237"/>
      <c r="R11" s="237"/>
      <c r="S11" s="237"/>
      <c r="T11" s="237"/>
      <c r="U11" s="238"/>
      <c r="V11" s="169" t="s">
        <v>120</v>
      </c>
      <c r="W11" s="170"/>
      <c r="X11" s="170"/>
      <c r="Y11" s="170"/>
      <c r="Z11" s="171"/>
    </row>
    <row r="12" spans="1:26" ht="18.75" customHeight="1" thickBot="1">
      <c r="A12" s="91"/>
      <c r="B12" s="164" t="s">
        <v>148</v>
      </c>
      <c r="C12" s="165"/>
      <c r="D12" s="165"/>
      <c r="E12" s="172"/>
      <c r="F12" s="172"/>
      <c r="G12" s="172"/>
      <c r="H12" s="172"/>
      <c r="I12" s="172"/>
      <c r="J12" s="172"/>
      <c r="K12" s="173"/>
      <c r="L12" s="166" t="s">
        <v>119</v>
      </c>
      <c r="M12" s="167"/>
      <c r="N12" s="168"/>
      <c r="O12" s="168"/>
      <c r="P12" s="168">
        <f>IF(Sheet8!C6=2,Sheet8!B15,IF(Sheet8!C13=3,Sheet8!B16,IF(Sheet8!C13=4,Sheet8!B17,IF(Sheet8!C13=5,Sheet8!B18,""))))</f>
      </c>
      <c r="Q12" s="168"/>
      <c r="R12" s="168"/>
      <c r="S12" s="168"/>
      <c r="T12" s="247" t="s">
        <v>22</v>
      </c>
      <c r="U12" s="248"/>
      <c r="V12" s="7" t="s">
        <v>21</v>
      </c>
      <c r="W12" s="246"/>
      <c r="X12" s="246"/>
      <c r="Y12" s="246"/>
      <c r="Z12" s="8" t="s">
        <v>20</v>
      </c>
    </row>
    <row r="13" spans="1:26" ht="20.25" customHeight="1">
      <c r="A13" s="270" t="s">
        <v>94</v>
      </c>
      <c r="B13" s="290" t="s">
        <v>6</v>
      </c>
      <c r="C13" s="291"/>
      <c r="D13" s="292"/>
      <c r="E13" s="45" t="s">
        <v>149</v>
      </c>
      <c r="F13" s="146"/>
      <c r="G13" s="147"/>
      <c r="H13" s="46" t="s">
        <v>150</v>
      </c>
      <c r="I13" s="146"/>
      <c r="J13" s="147"/>
      <c r="K13" s="148"/>
      <c r="L13" s="140" t="s">
        <v>89</v>
      </c>
      <c r="M13" s="141"/>
      <c r="N13" s="142"/>
      <c r="O13" s="143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</row>
    <row r="14" spans="1:26" ht="22.5" customHeight="1">
      <c r="A14" s="271"/>
      <c r="B14" s="293"/>
      <c r="C14" s="294"/>
      <c r="D14" s="295"/>
      <c r="E14" s="276"/>
      <c r="F14" s="277"/>
      <c r="G14" s="277"/>
      <c r="H14" s="277"/>
      <c r="I14" s="47" t="s">
        <v>25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</row>
    <row r="15" spans="1:26" ht="24" customHeight="1">
      <c r="A15" s="271"/>
      <c r="B15" s="281" t="s">
        <v>7</v>
      </c>
      <c r="C15" s="282"/>
      <c r="D15" s="282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6" ht="34.5" customHeight="1">
      <c r="A16" s="271"/>
      <c r="B16" s="283" t="s">
        <v>26</v>
      </c>
      <c r="C16" s="282"/>
      <c r="D16" s="282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</row>
    <row r="17" spans="1:26" ht="18.75" customHeight="1">
      <c r="A17" s="272"/>
      <c r="B17" s="128" t="s">
        <v>8</v>
      </c>
      <c r="C17" s="129"/>
      <c r="D17" s="129"/>
      <c r="E17" s="201"/>
      <c r="F17" s="149"/>
      <c r="G17" s="48" t="s">
        <v>24</v>
      </c>
      <c r="H17" s="149"/>
      <c r="I17" s="310"/>
      <c r="J17" s="310"/>
      <c r="K17" s="48" t="s">
        <v>24</v>
      </c>
      <c r="L17" s="149"/>
      <c r="M17" s="149"/>
      <c r="N17" s="150"/>
      <c r="O17" s="110" t="s">
        <v>27</v>
      </c>
      <c r="P17" s="111"/>
      <c r="Q17" s="201"/>
      <c r="R17" s="149"/>
      <c r="S17" s="48" t="s">
        <v>24</v>
      </c>
      <c r="T17" s="149"/>
      <c r="U17" s="149"/>
      <c r="V17" s="149"/>
      <c r="W17" s="48" t="s">
        <v>24</v>
      </c>
      <c r="X17" s="149"/>
      <c r="Y17" s="149"/>
      <c r="Z17" s="278"/>
    </row>
    <row r="18" spans="1:26" ht="18.75" customHeight="1">
      <c r="A18" s="273" t="s">
        <v>95</v>
      </c>
      <c r="B18" s="296" t="s">
        <v>51</v>
      </c>
      <c r="C18" s="297"/>
      <c r="D18" s="297"/>
      <c r="E18" s="34" t="s">
        <v>5</v>
      </c>
      <c r="F18" s="304"/>
      <c r="G18" s="304"/>
      <c r="H18" s="35" t="s">
        <v>151</v>
      </c>
      <c r="I18" s="305"/>
      <c r="J18" s="306"/>
      <c r="K18" s="306"/>
      <c r="L18" s="307" t="s">
        <v>123</v>
      </c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9"/>
    </row>
    <row r="19" spans="1:26" ht="24" customHeight="1">
      <c r="A19" s="274"/>
      <c r="B19" s="298"/>
      <c r="C19" s="299"/>
      <c r="D19" s="299"/>
      <c r="E19" s="300"/>
      <c r="F19" s="301"/>
      <c r="G19" s="301"/>
      <c r="H19" s="301"/>
      <c r="I19" s="36" t="s">
        <v>25</v>
      </c>
      <c r="J19" s="302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3"/>
    </row>
    <row r="20" spans="1:26" ht="37.5" customHeight="1">
      <c r="A20" s="274"/>
      <c r="B20" s="138" t="s">
        <v>52</v>
      </c>
      <c r="C20" s="139"/>
      <c r="D20" s="139"/>
      <c r="E20" s="289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284" t="s">
        <v>122</v>
      </c>
      <c r="Q20" s="285"/>
      <c r="R20" s="285"/>
      <c r="S20" s="286"/>
      <c r="T20" s="107"/>
      <c r="U20" s="108"/>
      <c r="V20" s="108"/>
      <c r="W20" s="108"/>
      <c r="X20" s="108"/>
      <c r="Y20" s="108"/>
      <c r="Z20" s="109"/>
    </row>
    <row r="21" spans="1:26" ht="18.75" customHeight="1">
      <c r="A21" s="275"/>
      <c r="B21" s="279" t="s">
        <v>8</v>
      </c>
      <c r="C21" s="280"/>
      <c r="D21" s="280"/>
      <c r="E21" s="130"/>
      <c r="F21" s="126"/>
      <c r="G21" s="37" t="s">
        <v>24</v>
      </c>
      <c r="H21" s="126"/>
      <c r="I21" s="126"/>
      <c r="J21" s="126"/>
      <c r="K21" s="37" t="s">
        <v>24</v>
      </c>
      <c r="L21" s="126"/>
      <c r="M21" s="126"/>
      <c r="N21" s="127"/>
      <c r="O21" s="287" t="s">
        <v>27</v>
      </c>
      <c r="P21" s="288"/>
      <c r="Q21" s="126"/>
      <c r="R21" s="126"/>
      <c r="S21" s="38" t="s">
        <v>24</v>
      </c>
      <c r="T21" s="126"/>
      <c r="U21" s="126"/>
      <c r="V21" s="126"/>
      <c r="W21" s="38" t="s">
        <v>24</v>
      </c>
      <c r="X21" s="126"/>
      <c r="Y21" s="126"/>
      <c r="Z21" s="187"/>
    </row>
    <row r="22" spans="1:26" ht="18.75" customHeight="1">
      <c r="A22" s="135" t="s">
        <v>96</v>
      </c>
      <c r="B22" s="151" t="s">
        <v>80</v>
      </c>
      <c r="C22" s="152"/>
      <c r="D22" s="153"/>
      <c r="E22" s="39" t="s">
        <v>149</v>
      </c>
      <c r="F22" s="252"/>
      <c r="G22" s="253"/>
      <c r="H22" s="11" t="s">
        <v>24</v>
      </c>
      <c r="I22" s="195"/>
      <c r="J22" s="195"/>
      <c r="K22" s="254"/>
      <c r="L22" s="132" t="s">
        <v>89</v>
      </c>
      <c r="M22" s="133"/>
      <c r="N22" s="134"/>
      <c r="O22" s="194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/>
    </row>
    <row r="23" spans="1:26" ht="24.75" customHeight="1">
      <c r="A23" s="136"/>
      <c r="B23" s="154"/>
      <c r="C23" s="155"/>
      <c r="D23" s="156"/>
      <c r="E23" s="249"/>
      <c r="F23" s="250"/>
      <c r="G23" s="250"/>
      <c r="H23" s="251"/>
      <c r="I23" s="15" t="s">
        <v>25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</row>
    <row r="24" spans="1:26" ht="24.75" customHeight="1">
      <c r="A24" s="136"/>
      <c r="B24" s="112" t="s">
        <v>79</v>
      </c>
      <c r="C24" s="113"/>
      <c r="D24" s="11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</row>
    <row r="25" spans="1:26" ht="20.25" customHeight="1">
      <c r="A25" s="137"/>
      <c r="B25" s="115" t="s">
        <v>8</v>
      </c>
      <c r="C25" s="116"/>
      <c r="D25" s="117"/>
      <c r="E25" s="131"/>
      <c r="F25" s="124"/>
      <c r="G25" s="40" t="s">
        <v>24</v>
      </c>
      <c r="H25" s="160"/>
      <c r="I25" s="161"/>
      <c r="J25" s="161"/>
      <c r="K25" s="40" t="s">
        <v>24</v>
      </c>
      <c r="L25" s="124"/>
      <c r="M25" s="124"/>
      <c r="N25" s="125"/>
      <c r="O25" s="197" t="s">
        <v>27</v>
      </c>
      <c r="P25" s="198"/>
      <c r="Q25" s="131"/>
      <c r="R25" s="124"/>
      <c r="S25" s="40" t="s">
        <v>24</v>
      </c>
      <c r="T25" s="160"/>
      <c r="U25" s="161"/>
      <c r="V25" s="161"/>
      <c r="W25" s="33" t="s">
        <v>24</v>
      </c>
      <c r="X25" s="124"/>
      <c r="Y25" s="199"/>
      <c r="Z25" s="200"/>
    </row>
    <row r="26" spans="1:26" ht="21.75" customHeight="1">
      <c r="A26" s="258" t="s">
        <v>97</v>
      </c>
      <c r="B26" s="70" t="s">
        <v>109</v>
      </c>
      <c r="C26" s="71"/>
      <c r="D26" s="71"/>
      <c r="E26" s="72"/>
      <c r="F26" s="72"/>
      <c r="G26" s="77">
        <f>Sheet8!D21</f>
      </c>
      <c r="H26" s="78"/>
      <c r="I26" s="78"/>
      <c r="J26" s="78"/>
      <c r="K26" s="78"/>
      <c r="L26" s="78"/>
      <c r="M26" s="78"/>
      <c r="N26" s="79"/>
      <c r="O26" s="6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ht="21.75" customHeight="1">
      <c r="A27" s="259"/>
      <c r="B27" s="73" t="s">
        <v>9</v>
      </c>
      <c r="C27" s="74"/>
      <c r="D27" s="74"/>
      <c r="E27" s="75"/>
      <c r="F27" s="75"/>
      <c r="G27" s="205">
        <f>IF(Sheet8!D37=2,Sheet8!B39,IF(Sheet8!D37=3,Sheet8!B40,IF(Sheet8!D37=4,Sheet8!B41,IF(Sheet8!D37=5,Sheet8!B42,IF(Sheet8!D37=6,Sheet8!B43,"")))))</f>
      </c>
      <c r="H27" s="56"/>
      <c r="I27" s="56"/>
      <c r="J27" s="56"/>
      <c r="K27" s="56"/>
      <c r="L27" s="56"/>
      <c r="M27" s="56"/>
      <c r="N27" s="57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21.75" customHeight="1">
      <c r="A28" s="259"/>
      <c r="B28" s="76" t="s">
        <v>117</v>
      </c>
      <c r="C28" s="75"/>
      <c r="D28" s="75"/>
      <c r="E28" s="75"/>
      <c r="F28" s="75"/>
      <c r="G28" s="205">
        <f>IF(Sheet8!D45=2,Sheet8!B47,IF(Sheet8!D45=3,Sheet8!B48,IF(Sheet8!D45=4,Sheet8!B49,"")))</f>
      </c>
      <c r="H28" s="56"/>
      <c r="I28" s="56"/>
      <c r="J28" s="56"/>
      <c r="K28" s="56"/>
      <c r="L28" s="56"/>
      <c r="M28" s="56"/>
      <c r="N28" s="57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21.75" customHeight="1">
      <c r="A29" s="259"/>
      <c r="B29" s="76" t="s">
        <v>110</v>
      </c>
      <c r="C29" s="75"/>
      <c r="D29" s="75"/>
      <c r="E29" s="75"/>
      <c r="F29" s="75"/>
      <c r="G29" s="205">
        <f>IF(Sheet8!D51=2,Sheet8!B53,IF(Sheet8!D51=3,Sheet8!B54,""))</f>
      </c>
      <c r="H29" s="56"/>
      <c r="I29" s="56"/>
      <c r="J29" s="56"/>
      <c r="K29" s="56"/>
      <c r="L29" s="56"/>
      <c r="M29" s="56"/>
      <c r="N29" s="57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21.75" customHeight="1">
      <c r="A30" s="259"/>
      <c r="B30" s="76" t="s">
        <v>111</v>
      </c>
      <c r="C30" s="75"/>
      <c r="D30" s="75"/>
      <c r="E30" s="75"/>
      <c r="F30" s="75"/>
      <c r="G30" s="55">
        <f>IF(Sheet8!D56=2,Sheet8!B58,IF(Sheet8!D56=3,Sheet8!B59,""))</f>
      </c>
      <c r="H30" s="56"/>
      <c r="I30" s="56"/>
      <c r="J30" s="56"/>
      <c r="K30" s="56"/>
      <c r="L30" s="56"/>
      <c r="M30" s="56"/>
      <c r="N30" s="57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1.75" customHeight="1">
      <c r="A31" s="259"/>
      <c r="B31" s="225" t="s">
        <v>112</v>
      </c>
      <c r="C31" s="226"/>
      <c r="D31" s="226"/>
      <c r="E31" s="226"/>
      <c r="F31" s="226"/>
      <c r="G31" s="58">
        <f>IF(Sheet8!D61=2,Sheet8!B63,IF(Sheet8!D61=3,Sheet8!B64,""))</f>
      </c>
      <c r="H31" s="59"/>
      <c r="I31" s="59"/>
      <c r="J31" s="59"/>
      <c r="K31" s="59"/>
      <c r="L31" s="59"/>
      <c r="M31" s="59"/>
      <c r="N31" s="60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27" ht="14.25" customHeight="1">
      <c r="A32" s="260" t="s">
        <v>78</v>
      </c>
      <c r="B32" s="261"/>
      <c r="C32" s="261"/>
      <c r="D32" s="261"/>
      <c r="E32" s="264" t="s">
        <v>153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6"/>
      <c r="AA32" s="4"/>
    </row>
    <row r="33" spans="1:26" ht="34.5" customHeight="1">
      <c r="A33" s="262"/>
      <c r="B33" s="263"/>
      <c r="C33" s="263"/>
      <c r="D33" s="263"/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1:27" ht="17.25" customHeight="1">
      <c r="A34" s="255" t="s">
        <v>98</v>
      </c>
      <c r="B34" s="267" t="s">
        <v>59</v>
      </c>
      <c r="C34" s="268"/>
      <c r="D34" s="269"/>
      <c r="E34" s="88">
        <v>60000</v>
      </c>
      <c r="F34" s="88"/>
      <c r="G34" s="88">
        <v>12000</v>
      </c>
      <c r="H34" s="88"/>
      <c r="I34" s="88">
        <v>48000</v>
      </c>
      <c r="J34" s="89"/>
      <c r="K34" s="89" t="s">
        <v>87</v>
      </c>
      <c r="L34" s="204"/>
      <c r="M34" s="204"/>
      <c r="N34" s="18" t="s">
        <v>60</v>
      </c>
      <c r="O34" s="18" t="s">
        <v>61</v>
      </c>
      <c r="P34" s="18" t="s">
        <v>62</v>
      </c>
      <c r="Q34" s="18" t="s">
        <v>63</v>
      </c>
      <c r="R34" s="19"/>
      <c r="S34" s="188"/>
      <c r="T34" s="188"/>
      <c r="U34" s="189"/>
      <c r="V34" s="192" t="s">
        <v>53</v>
      </c>
      <c r="W34" s="188"/>
      <c r="X34" s="188"/>
      <c r="Y34" s="188"/>
      <c r="Z34" s="193"/>
      <c r="AA34" s="2"/>
    </row>
    <row r="35" spans="1:26" ht="17.25" customHeight="1">
      <c r="A35" s="256"/>
      <c r="B35" s="80" t="s">
        <v>77</v>
      </c>
      <c r="C35" s="81"/>
      <c r="D35" s="82"/>
      <c r="E35" s="86" t="s">
        <v>64</v>
      </c>
      <c r="F35" s="87"/>
      <c r="G35" s="86" t="s">
        <v>65</v>
      </c>
      <c r="H35" s="86"/>
      <c r="I35" s="86" t="s">
        <v>66</v>
      </c>
      <c r="J35" s="87"/>
      <c r="K35" s="190" t="s">
        <v>67</v>
      </c>
      <c r="L35" s="190"/>
      <c r="M35" s="190"/>
      <c r="N35" s="20" t="s">
        <v>60</v>
      </c>
      <c r="O35" s="20" t="s">
        <v>61</v>
      </c>
      <c r="P35" s="20" t="s">
        <v>62</v>
      </c>
      <c r="Q35" s="20" t="s">
        <v>63</v>
      </c>
      <c r="R35" s="21"/>
      <c r="S35" s="190"/>
      <c r="T35" s="190"/>
      <c r="U35" s="191"/>
      <c r="V35" s="22" t="s">
        <v>55</v>
      </c>
      <c r="W35" s="22" t="s">
        <v>56</v>
      </c>
      <c r="X35" s="22" t="s">
        <v>57</v>
      </c>
      <c r="Y35" s="22" t="s">
        <v>58</v>
      </c>
      <c r="Z35" s="23"/>
    </row>
    <row r="36" spans="1:27" ht="17.25" customHeight="1">
      <c r="A36" s="256"/>
      <c r="B36" s="80" t="s">
        <v>54</v>
      </c>
      <c r="C36" s="81"/>
      <c r="D36" s="82"/>
      <c r="E36" s="86" t="s">
        <v>64</v>
      </c>
      <c r="F36" s="87"/>
      <c r="G36" s="86" t="s">
        <v>65</v>
      </c>
      <c r="H36" s="86"/>
      <c r="I36" s="86" t="s">
        <v>66</v>
      </c>
      <c r="J36" s="87"/>
      <c r="K36" s="190" t="s">
        <v>67</v>
      </c>
      <c r="L36" s="190"/>
      <c r="M36" s="190"/>
      <c r="N36" s="20" t="s">
        <v>60</v>
      </c>
      <c r="O36" s="20" t="s">
        <v>61</v>
      </c>
      <c r="P36" s="20" t="s">
        <v>62</v>
      </c>
      <c r="Q36" s="20" t="s">
        <v>63</v>
      </c>
      <c r="R36" s="21"/>
      <c r="S36" s="190"/>
      <c r="T36" s="190"/>
      <c r="U36" s="190"/>
      <c r="V36" s="202" t="s">
        <v>68</v>
      </c>
      <c r="W36" s="203"/>
      <c r="X36" s="24" t="s">
        <v>69</v>
      </c>
      <c r="Y36" s="24" t="s">
        <v>70</v>
      </c>
      <c r="Z36" s="25"/>
      <c r="AA36" s="1"/>
    </row>
    <row r="37" spans="1:27" ht="17.25" customHeight="1">
      <c r="A37" s="257"/>
      <c r="B37" s="83"/>
      <c r="C37" s="84"/>
      <c r="D37" s="85"/>
      <c r="E37" s="218"/>
      <c r="F37" s="219"/>
      <c r="G37" s="218"/>
      <c r="H37" s="218"/>
      <c r="I37" s="218"/>
      <c r="J37" s="219"/>
      <c r="K37" s="227"/>
      <c r="L37" s="227"/>
      <c r="M37" s="227"/>
      <c r="N37" s="26" t="s">
        <v>60</v>
      </c>
      <c r="O37" s="26" t="s">
        <v>61</v>
      </c>
      <c r="P37" s="26" t="s">
        <v>62</v>
      </c>
      <c r="Q37" s="26" t="s">
        <v>63</v>
      </c>
      <c r="R37" s="27"/>
      <c r="S37" s="227"/>
      <c r="T37" s="227"/>
      <c r="U37" s="227"/>
      <c r="V37" s="228"/>
      <c r="W37" s="229"/>
      <c r="X37" s="230"/>
      <c r="Y37" s="229"/>
      <c r="Z37" s="231"/>
      <c r="AA37" s="4"/>
    </row>
    <row r="38" spans="1:26" ht="21.75" customHeight="1">
      <c r="A38" s="97" t="s">
        <v>73</v>
      </c>
      <c r="B38" s="101" t="s">
        <v>90</v>
      </c>
      <c r="C38" s="102"/>
      <c r="D38" s="102"/>
      <c r="E38" s="210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206" t="s">
        <v>91</v>
      </c>
      <c r="S38" s="206"/>
      <c r="T38" s="207"/>
      <c r="U38" s="215" t="s">
        <v>74</v>
      </c>
      <c r="V38" s="216"/>
      <c r="W38" s="216"/>
      <c r="X38" s="216"/>
      <c r="Y38" s="216"/>
      <c r="Z38" s="217"/>
    </row>
    <row r="39" spans="1:26" ht="21.75" customHeight="1" thickBot="1">
      <c r="A39" s="98"/>
      <c r="B39" s="103"/>
      <c r="C39" s="104"/>
      <c r="D39" s="104"/>
      <c r="E39" s="21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08"/>
      <c r="S39" s="208"/>
      <c r="T39" s="209"/>
      <c r="U39" s="220" t="s">
        <v>49</v>
      </c>
      <c r="V39" s="221"/>
      <c r="W39" s="221"/>
      <c r="X39" s="221" t="s">
        <v>50</v>
      </c>
      <c r="Y39" s="221"/>
      <c r="Z39" s="232"/>
    </row>
    <row r="40" spans="1:26" ht="25.5" customHeight="1" thickBot="1" thickTop="1">
      <c r="A40" s="99" t="s">
        <v>71</v>
      </c>
      <c r="B40" s="100"/>
      <c r="C40" s="92"/>
      <c r="D40" s="93"/>
      <c r="E40" s="93"/>
      <c r="F40" s="93"/>
      <c r="G40" s="93" t="s">
        <v>72</v>
      </c>
      <c r="H40" s="93"/>
      <c r="I40" s="94"/>
      <c r="J40" s="95" t="s">
        <v>75</v>
      </c>
      <c r="K40" s="96"/>
      <c r="L40" s="214"/>
      <c r="M40" s="214"/>
      <c r="N40" s="28" t="s">
        <v>24</v>
      </c>
      <c r="O40" s="214"/>
      <c r="P40" s="214"/>
      <c r="Q40" s="212" t="s">
        <v>76</v>
      </c>
      <c r="R40" s="213"/>
      <c r="S40" s="213"/>
      <c r="T40" s="29"/>
      <c r="U40" s="29"/>
      <c r="V40" s="29"/>
      <c r="W40" s="29"/>
      <c r="X40" s="29"/>
      <c r="Y40" s="29"/>
      <c r="Z40" s="30"/>
    </row>
  </sheetData>
  <sheetProtection/>
  <mergeCells count="151">
    <mergeCell ref="B13:D14"/>
    <mergeCell ref="B18:D19"/>
    <mergeCell ref="E19:H19"/>
    <mergeCell ref="J19:Z19"/>
    <mergeCell ref="F18:G18"/>
    <mergeCell ref="I18:K18"/>
    <mergeCell ref="L18:Z18"/>
    <mergeCell ref="Q17:R17"/>
    <mergeCell ref="T17:V17"/>
    <mergeCell ref="H17:J17"/>
    <mergeCell ref="A13:A17"/>
    <mergeCell ref="A18:A21"/>
    <mergeCell ref="E14:H14"/>
    <mergeCell ref="X17:Z17"/>
    <mergeCell ref="B21:D21"/>
    <mergeCell ref="B15:D15"/>
    <mergeCell ref="B16:D16"/>
    <mergeCell ref="P20:S20"/>
    <mergeCell ref="O21:P21"/>
    <mergeCell ref="E20:O20"/>
    <mergeCell ref="A34:A37"/>
    <mergeCell ref="G37:H37"/>
    <mergeCell ref="E35:F35"/>
    <mergeCell ref="E36:F36"/>
    <mergeCell ref="E37:F37"/>
    <mergeCell ref="A26:A31"/>
    <mergeCell ref="A32:D33"/>
    <mergeCell ref="E32:Z32"/>
    <mergeCell ref="B34:D34"/>
    <mergeCell ref="B35:D35"/>
    <mergeCell ref="J11:K11"/>
    <mergeCell ref="M11:N11"/>
    <mergeCell ref="R12:S12"/>
    <mergeCell ref="W12:Y12"/>
    <mergeCell ref="T12:U12"/>
    <mergeCell ref="G35:H35"/>
    <mergeCell ref="E23:H23"/>
    <mergeCell ref="F22:G22"/>
    <mergeCell ref="I22:K22"/>
    <mergeCell ref="T25:V25"/>
    <mergeCell ref="B6:I6"/>
    <mergeCell ref="P3:Q3"/>
    <mergeCell ref="Y10:Z10"/>
    <mergeCell ref="P11:U11"/>
    <mergeCell ref="A5:Q5"/>
    <mergeCell ref="X3:Y3"/>
    <mergeCell ref="U3:V3"/>
    <mergeCell ref="R3:S3"/>
    <mergeCell ref="E9:N10"/>
    <mergeCell ref="O9:X10"/>
    <mergeCell ref="T21:V21"/>
    <mergeCell ref="O40:P40"/>
    <mergeCell ref="U39:W39"/>
    <mergeCell ref="E33:Z33"/>
    <mergeCell ref="B31:F31"/>
    <mergeCell ref="K37:M37"/>
    <mergeCell ref="V37:W37"/>
    <mergeCell ref="X37:Z37"/>
    <mergeCell ref="S37:U37"/>
    <mergeCell ref="X39:Z39"/>
    <mergeCell ref="R38:T39"/>
    <mergeCell ref="E38:Q39"/>
    <mergeCell ref="Q40:S40"/>
    <mergeCell ref="L40:M40"/>
    <mergeCell ref="U38:Z38"/>
    <mergeCell ref="K35:M35"/>
    <mergeCell ref="I37:J37"/>
    <mergeCell ref="E17:F17"/>
    <mergeCell ref="K36:M36"/>
    <mergeCell ref="V36:W36"/>
    <mergeCell ref="S36:U36"/>
    <mergeCell ref="I36:J36"/>
    <mergeCell ref="K34:M34"/>
    <mergeCell ref="G27:N27"/>
    <mergeCell ref="G28:N28"/>
    <mergeCell ref="G29:N29"/>
    <mergeCell ref="E34:F34"/>
    <mergeCell ref="X21:Z21"/>
    <mergeCell ref="Q21:R21"/>
    <mergeCell ref="S34:U34"/>
    <mergeCell ref="S35:U35"/>
    <mergeCell ref="Q25:R25"/>
    <mergeCell ref="V34:Z34"/>
    <mergeCell ref="O22:Z22"/>
    <mergeCell ref="E24:Z24"/>
    <mergeCell ref="O25:P25"/>
    <mergeCell ref="X25:Z25"/>
    <mergeCell ref="Y7:Z7"/>
    <mergeCell ref="Y8:Z8"/>
    <mergeCell ref="Y9:Z9"/>
    <mergeCell ref="B9:D10"/>
    <mergeCell ref="E7:N7"/>
    <mergeCell ref="O7:X7"/>
    <mergeCell ref="E8:N8"/>
    <mergeCell ref="O8:X8"/>
    <mergeCell ref="J14:Z14"/>
    <mergeCell ref="E15:Z15"/>
    <mergeCell ref="B11:D11"/>
    <mergeCell ref="B12:D12"/>
    <mergeCell ref="L12:O12"/>
    <mergeCell ref="P12:Q12"/>
    <mergeCell ref="V11:Z11"/>
    <mergeCell ref="E12:K12"/>
    <mergeCell ref="E11:F11"/>
    <mergeCell ref="G11:H11"/>
    <mergeCell ref="A22:A25"/>
    <mergeCell ref="B20:D20"/>
    <mergeCell ref="L13:N13"/>
    <mergeCell ref="O13:Z13"/>
    <mergeCell ref="F13:G13"/>
    <mergeCell ref="I13:K13"/>
    <mergeCell ref="L17:N17"/>
    <mergeCell ref="B22:D23"/>
    <mergeCell ref="E16:Z16"/>
    <mergeCell ref="H25:J25"/>
    <mergeCell ref="B24:D24"/>
    <mergeCell ref="B25:D25"/>
    <mergeCell ref="B7:D8"/>
    <mergeCell ref="L25:N25"/>
    <mergeCell ref="L21:N21"/>
    <mergeCell ref="B17:D17"/>
    <mergeCell ref="E21:F21"/>
    <mergeCell ref="E25:F25"/>
    <mergeCell ref="L22:N22"/>
    <mergeCell ref="H21:J21"/>
    <mergeCell ref="A7:A12"/>
    <mergeCell ref="C40:F40"/>
    <mergeCell ref="G40:I40"/>
    <mergeCell ref="J40:K40"/>
    <mergeCell ref="A38:A39"/>
    <mergeCell ref="A40:B40"/>
    <mergeCell ref="B38:D39"/>
    <mergeCell ref="J23:Z23"/>
    <mergeCell ref="T20:Z20"/>
    <mergeCell ref="O17:P17"/>
    <mergeCell ref="B36:D36"/>
    <mergeCell ref="B37:D37"/>
    <mergeCell ref="G36:H36"/>
    <mergeCell ref="I35:J35"/>
    <mergeCell ref="G34:H34"/>
    <mergeCell ref="I34:J34"/>
    <mergeCell ref="A4:Z4"/>
    <mergeCell ref="G30:N30"/>
    <mergeCell ref="G31:N31"/>
    <mergeCell ref="O26:Z31"/>
    <mergeCell ref="B26:F26"/>
    <mergeCell ref="B27:F27"/>
    <mergeCell ref="B28:F28"/>
    <mergeCell ref="B29:F29"/>
    <mergeCell ref="B30:F30"/>
    <mergeCell ref="G26:N26"/>
  </mergeCells>
  <printOptions/>
  <pageMargins left="0.45" right="0.23" top="0.5" bottom="0.39" header="0.2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A40"/>
  <sheetViews>
    <sheetView zoomScalePageLayoutView="0" workbookViewId="0" topLeftCell="A16">
      <selection activeCell="S4" sqref="S4"/>
    </sheetView>
  </sheetViews>
  <sheetFormatPr defaultColWidth="9.140625" defaultRowHeight="15"/>
  <cols>
    <col min="1" max="4" width="3.8515625" style="0" customWidth="1"/>
    <col min="5" max="26" width="3.57421875" style="0" customWidth="1"/>
    <col min="27" max="27" width="4.57421875" style="0" customWidth="1"/>
  </cols>
  <sheetData>
    <row r="1" ht="13.5">
      <c r="B1" s="53" t="s">
        <v>160</v>
      </c>
    </row>
    <row r="2" spans="16:26" ht="15.75" customHeight="1">
      <c r="P2" s="233" t="s">
        <v>83</v>
      </c>
      <c r="Q2" s="233"/>
      <c r="R2" s="240">
        <f>IF('①小田原用'!R3="","",'①小田原用'!R3)</f>
      </c>
      <c r="S2" s="240"/>
      <c r="T2" s="3" t="s">
        <v>17</v>
      </c>
      <c r="U2" s="240">
        <f>IF('①小田原用'!U3="","",'①小田原用'!U3)</f>
      </c>
      <c r="V2" s="240"/>
      <c r="W2" s="3" t="s">
        <v>18</v>
      </c>
      <c r="X2" s="240">
        <f>IF('①小田原用'!X3="","",'①小田原用'!X3)</f>
      </c>
      <c r="Y2" s="240"/>
      <c r="Z2" t="s">
        <v>86</v>
      </c>
    </row>
    <row r="3" spans="1:26" ht="26.25" customHeight="1">
      <c r="A3" s="54" t="s">
        <v>157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17" ht="27.75" customHeight="1">
      <c r="A4" s="239" t="s">
        <v>158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9" ht="13.5">
      <c r="B5" s="65" t="s">
        <v>2</v>
      </c>
      <c r="C5" s="65"/>
      <c r="D5" s="65"/>
      <c r="E5" s="65"/>
      <c r="F5" s="65"/>
      <c r="G5" s="65"/>
      <c r="H5" s="65"/>
      <c r="I5" s="65"/>
    </row>
    <row r="6" spans="2:26" ht="14.25" thickBot="1">
      <c r="B6" s="348" t="s">
        <v>159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</row>
    <row r="7" spans="1:26" ht="13.5">
      <c r="A7" s="90" t="s">
        <v>93</v>
      </c>
      <c r="B7" s="118" t="s">
        <v>3</v>
      </c>
      <c r="C7" s="119"/>
      <c r="D7" s="120"/>
      <c r="E7" s="183" t="s">
        <v>12</v>
      </c>
      <c r="F7" s="183"/>
      <c r="G7" s="183"/>
      <c r="H7" s="183"/>
      <c r="I7" s="183"/>
      <c r="J7" s="183"/>
      <c r="K7" s="183"/>
      <c r="L7" s="183"/>
      <c r="M7" s="183"/>
      <c r="N7" s="183"/>
      <c r="O7" s="183" t="s">
        <v>11</v>
      </c>
      <c r="P7" s="183"/>
      <c r="Q7" s="183"/>
      <c r="R7" s="183"/>
      <c r="S7" s="183"/>
      <c r="T7" s="183"/>
      <c r="U7" s="183"/>
      <c r="V7" s="183"/>
      <c r="W7" s="183"/>
      <c r="X7" s="184"/>
      <c r="Y7" s="177" t="s">
        <v>13</v>
      </c>
      <c r="Z7" s="178"/>
    </row>
    <row r="8" spans="1:26" ht="34.5" customHeight="1">
      <c r="A8" s="91"/>
      <c r="B8" s="121"/>
      <c r="C8" s="122"/>
      <c r="D8" s="123"/>
      <c r="E8" s="185">
        <f>IF('①小田原用'!E8="","",'①小田原用'!E8)</f>
      </c>
      <c r="F8" s="185"/>
      <c r="G8" s="185"/>
      <c r="H8" s="185"/>
      <c r="I8" s="185"/>
      <c r="J8" s="185"/>
      <c r="K8" s="185"/>
      <c r="L8" s="185"/>
      <c r="M8" s="185"/>
      <c r="N8" s="186"/>
      <c r="O8" s="185">
        <f>IF('①小田原用'!O8="","",'①小田原用'!O8)</f>
      </c>
      <c r="P8" s="185"/>
      <c r="Q8" s="185"/>
      <c r="R8" s="185"/>
      <c r="S8" s="185"/>
      <c r="T8" s="185"/>
      <c r="U8" s="185"/>
      <c r="V8" s="185"/>
      <c r="W8" s="185"/>
      <c r="X8" s="186"/>
      <c r="Y8" s="179"/>
      <c r="Z8" s="180"/>
    </row>
    <row r="9" spans="1:26" ht="11.25" customHeight="1">
      <c r="A9" s="91"/>
      <c r="B9" s="164" t="s">
        <v>88</v>
      </c>
      <c r="C9" s="165"/>
      <c r="D9" s="165"/>
      <c r="E9" s="241">
        <f>IF('①小田原用'!E9="","",'①小田原用'!E9)</f>
      </c>
      <c r="F9" s="241"/>
      <c r="G9" s="241"/>
      <c r="H9" s="241"/>
      <c r="I9" s="241"/>
      <c r="J9" s="241"/>
      <c r="K9" s="241"/>
      <c r="L9" s="241"/>
      <c r="M9" s="241"/>
      <c r="N9" s="241"/>
      <c r="O9" s="241">
        <f>IF('①小田原用'!O9="","",'①小田原用'!O9)</f>
      </c>
      <c r="P9" s="241"/>
      <c r="Q9" s="241"/>
      <c r="R9" s="241"/>
      <c r="S9" s="241"/>
      <c r="T9" s="241"/>
      <c r="U9" s="241"/>
      <c r="V9" s="241"/>
      <c r="W9" s="241"/>
      <c r="X9" s="243"/>
      <c r="Y9" s="181" t="s">
        <v>14</v>
      </c>
      <c r="Z9" s="182"/>
    </row>
    <row r="10" spans="1:26" ht="21" customHeight="1">
      <c r="A10" s="91"/>
      <c r="B10" s="164"/>
      <c r="C10" s="165"/>
      <c r="D10" s="165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4"/>
      <c r="Y10" s="234">
        <f>IF('①小田原用'!Y10="","",'①小田原用'!Y10)</f>
      </c>
      <c r="Z10" s="235"/>
    </row>
    <row r="11" spans="1:26" ht="17.25" customHeight="1">
      <c r="A11" s="91"/>
      <c r="B11" s="162" t="s">
        <v>4</v>
      </c>
      <c r="C11" s="163"/>
      <c r="D11" s="163"/>
      <c r="E11" s="174">
        <f>IF('①小田原用'!E11="","",'①小田原用'!E11)</f>
      </c>
      <c r="F11" s="175"/>
      <c r="G11" s="176">
        <f>IF('①小田原用'!G11="","",'①小田原用'!G11)</f>
      </c>
      <c r="H11" s="176"/>
      <c r="I11" s="5" t="s">
        <v>17</v>
      </c>
      <c r="J11" s="176">
        <f>IF('①小田原用'!J11="","",'①小田原用'!J11)</f>
      </c>
      <c r="K11" s="175"/>
      <c r="L11" s="5" t="s">
        <v>18</v>
      </c>
      <c r="M11" s="245">
        <f>IF('①小田原用'!M11="","",'①小田原用'!M11)</f>
      </c>
      <c r="N11" s="175"/>
      <c r="O11" s="6" t="s">
        <v>19</v>
      </c>
      <c r="P11" s="236" t="s">
        <v>121</v>
      </c>
      <c r="Q11" s="237"/>
      <c r="R11" s="237"/>
      <c r="S11" s="237"/>
      <c r="T11" s="237"/>
      <c r="U11" s="238"/>
      <c r="V11" s="169" t="s">
        <v>120</v>
      </c>
      <c r="W11" s="170"/>
      <c r="X11" s="170"/>
      <c r="Y11" s="170"/>
      <c r="Z11" s="171"/>
    </row>
    <row r="12" spans="1:26" ht="18.75" customHeight="1" thickBot="1">
      <c r="A12" s="91"/>
      <c r="B12" s="164" t="s">
        <v>148</v>
      </c>
      <c r="C12" s="165"/>
      <c r="D12" s="165"/>
      <c r="E12" s="172">
        <f>IF('①小田原用'!E12="","",'①小田原用'!E12)</f>
      </c>
      <c r="F12" s="172"/>
      <c r="G12" s="172"/>
      <c r="H12" s="172"/>
      <c r="I12" s="172"/>
      <c r="J12" s="172"/>
      <c r="K12" s="173"/>
      <c r="L12" s="166" t="s">
        <v>119</v>
      </c>
      <c r="M12" s="167"/>
      <c r="N12" s="168"/>
      <c r="O12" s="168"/>
      <c r="P12" s="168">
        <f>IF('①小田原用'!P12="","",'①小田原用'!P12)</f>
      </c>
      <c r="Q12" s="168"/>
      <c r="R12" s="168">
        <f>IF('①小田原用'!R12="","",'①小田原用'!R12)</f>
      </c>
      <c r="S12" s="168"/>
      <c r="T12" s="247" t="s">
        <v>22</v>
      </c>
      <c r="U12" s="248"/>
      <c r="V12" s="7" t="s">
        <v>21</v>
      </c>
      <c r="W12" s="246">
        <f>IF('①小田原用'!W12="","",'①小田原用'!W12)</f>
      </c>
      <c r="X12" s="246"/>
      <c r="Y12" s="246"/>
      <c r="Z12" s="8" t="s">
        <v>20</v>
      </c>
    </row>
    <row r="13" spans="1:26" ht="20.25" customHeight="1">
      <c r="A13" s="270" t="s">
        <v>94</v>
      </c>
      <c r="B13" s="290" t="s">
        <v>6</v>
      </c>
      <c r="C13" s="291"/>
      <c r="D13" s="292"/>
      <c r="E13" s="49" t="str">
        <f>IF('①小田原用'!E13="","",'①小田原用'!E13)</f>
        <v>〒</v>
      </c>
      <c r="F13" s="344">
        <f>IF('①小田原用'!F13="","",'①小田原用'!F13)</f>
      </c>
      <c r="G13" s="344"/>
      <c r="H13" s="50" t="s">
        <v>150</v>
      </c>
      <c r="I13" s="344">
        <f>IF('①小田原用'!I13="","",'①小田原用'!I13)</f>
      </c>
      <c r="J13" s="344"/>
      <c r="K13" s="345"/>
      <c r="L13" s="140" t="s">
        <v>89</v>
      </c>
      <c r="M13" s="346"/>
      <c r="N13" s="347"/>
      <c r="O13" s="144">
        <f>IF('①小田原用'!O13="","",'①小田原用'!O13)</f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</row>
    <row r="14" spans="1:26" ht="22.5" customHeight="1">
      <c r="A14" s="271"/>
      <c r="B14" s="293"/>
      <c r="C14" s="294"/>
      <c r="D14" s="295"/>
      <c r="E14" s="276">
        <f>IF('①小田原用'!E14="","",'①小田原用'!E14)</f>
      </c>
      <c r="F14" s="277"/>
      <c r="G14" s="277"/>
      <c r="H14" s="277"/>
      <c r="I14" s="47" t="s">
        <v>25</v>
      </c>
      <c r="J14" s="158">
        <f>IF('①小田原用'!J14="","",'①小田原用'!J14)</f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</row>
    <row r="15" spans="1:26" ht="24" customHeight="1">
      <c r="A15" s="271"/>
      <c r="B15" s="281" t="s">
        <v>7</v>
      </c>
      <c r="C15" s="282"/>
      <c r="D15" s="282"/>
      <c r="E15" s="157">
        <f>IF('①小田原用'!E15="","",'①小田原用'!E15)</f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6" ht="34.5" customHeight="1">
      <c r="A16" s="271"/>
      <c r="B16" s="283" t="s">
        <v>26</v>
      </c>
      <c r="C16" s="282"/>
      <c r="D16" s="282"/>
      <c r="E16" s="157">
        <f>IF('①小田原用'!E16="","",'①小田原用'!E16)</f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</row>
    <row r="17" spans="1:26" ht="18.75" customHeight="1">
      <c r="A17" s="272"/>
      <c r="B17" s="128" t="s">
        <v>8</v>
      </c>
      <c r="C17" s="129"/>
      <c r="D17" s="129"/>
      <c r="E17" s="201">
        <f>IF('①小田原用'!E17="","",'①小田原用'!E17)</f>
      </c>
      <c r="F17" s="149"/>
      <c r="G17" s="51" t="s">
        <v>24</v>
      </c>
      <c r="H17" s="149">
        <f>IF('①小田原用'!H17="","",'①小田原用'!H17)</f>
      </c>
      <c r="I17" s="149"/>
      <c r="J17" s="149"/>
      <c r="K17" s="51" t="s">
        <v>24</v>
      </c>
      <c r="L17" s="149">
        <f>IF('①小田原用'!L17="","",'①小田原用'!L17)</f>
      </c>
      <c r="M17" s="149"/>
      <c r="N17" s="149"/>
      <c r="O17" s="110" t="s">
        <v>27</v>
      </c>
      <c r="P17" s="111"/>
      <c r="Q17" s="149">
        <f>IF('①小田原用'!Q17="","",'①小田原用'!Q17)</f>
      </c>
      <c r="R17" s="149"/>
      <c r="S17" s="51" t="s">
        <v>24</v>
      </c>
      <c r="T17" s="149">
        <f>IF('①小田原用'!T17="","",'①小田原用'!T17)</f>
      </c>
      <c r="U17" s="149"/>
      <c r="V17" s="149"/>
      <c r="W17" s="51" t="s">
        <v>24</v>
      </c>
      <c r="X17" s="149">
        <f>IF('①小田原用'!X17="","",'①小田原用'!X17)</f>
      </c>
      <c r="Y17" s="149"/>
      <c r="Z17" s="278"/>
    </row>
    <row r="18" spans="1:26" ht="18.75" customHeight="1">
      <c r="A18" s="331" t="s">
        <v>95</v>
      </c>
      <c r="B18" s="334" t="s">
        <v>51</v>
      </c>
      <c r="C18" s="261"/>
      <c r="D18" s="261"/>
      <c r="E18" s="41" t="s">
        <v>5</v>
      </c>
      <c r="F18" s="336">
        <f>IF('①小田原用'!F18="","",'①小田原用'!F18)</f>
      </c>
      <c r="G18" s="336"/>
      <c r="H18" s="31" t="s">
        <v>150</v>
      </c>
      <c r="I18" s="336">
        <f>IF('①小田原用'!I18="","",'①小田原用'!I18)</f>
      </c>
      <c r="J18" s="336"/>
      <c r="K18" s="336"/>
      <c r="L18" s="307" t="s">
        <v>123</v>
      </c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9"/>
    </row>
    <row r="19" spans="1:26" ht="24" customHeight="1">
      <c r="A19" s="332"/>
      <c r="B19" s="335"/>
      <c r="C19" s="325"/>
      <c r="D19" s="325"/>
      <c r="E19" s="322">
        <f>IF('①小田原用'!E19="","",'①小田原用'!E19)</f>
      </c>
      <c r="F19" s="323"/>
      <c r="G19" s="323"/>
      <c r="H19" s="323"/>
      <c r="I19" s="14" t="s">
        <v>25</v>
      </c>
      <c r="J19" s="324">
        <f>IF('①小田原用'!J19="","",'①小田原用'!J19)</f>
      </c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6"/>
    </row>
    <row r="20" spans="1:26" ht="37.5" customHeight="1">
      <c r="A20" s="332"/>
      <c r="B20" s="327" t="s">
        <v>52</v>
      </c>
      <c r="C20" s="328"/>
      <c r="D20" s="328"/>
      <c r="E20" s="329">
        <f>IF('①小田原用'!E20="","",'①小田原用'!E20)</f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7" t="s">
        <v>122</v>
      </c>
      <c r="Q20" s="338"/>
      <c r="R20" s="338"/>
      <c r="S20" s="339"/>
      <c r="T20" s="330">
        <f>IF('①小田原用'!T20="","",'①小田原用'!T20)</f>
      </c>
      <c r="U20" s="340"/>
      <c r="V20" s="340"/>
      <c r="W20" s="340"/>
      <c r="X20" s="340"/>
      <c r="Y20" s="340"/>
      <c r="Z20" s="341"/>
    </row>
    <row r="21" spans="1:26" ht="18.75" customHeight="1">
      <c r="A21" s="333"/>
      <c r="B21" s="342" t="s">
        <v>8</v>
      </c>
      <c r="C21" s="343"/>
      <c r="D21" s="343"/>
      <c r="E21" s="315">
        <f>IF('①小田原用'!E21="","",'①小田原用'!E21)</f>
      </c>
      <c r="F21" s="316"/>
      <c r="G21" s="42" t="s">
        <v>24</v>
      </c>
      <c r="H21" s="316">
        <f>IF('①小田原用'!H21="","",'①小田原用'!H21)</f>
      </c>
      <c r="I21" s="316"/>
      <c r="J21" s="316"/>
      <c r="K21" s="42" t="s">
        <v>24</v>
      </c>
      <c r="L21" s="316">
        <f>IF('①小田原用'!L21="","",'①小田原用'!L21)</f>
      </c>
      <c r="M21" s="316"/>
      <c r="N21" s="316"/>
      <c r="O21" s="320" t="s">
        <v>27</v>
      </c>
      <c r="P21" s="321"/>
      <c r="Q21" s="316">
        <f>IF('①小田原用'!Q21="","",'①小田原用'!Q21)</f>
      </c>
      <c r="R21" s="316"/>
      <c r="S21" s="42" t="s">
        <v>24</v>
      </c>
      <c r="T21" s="316">
        <f>IF('①小田原用'!T21="","",'①小田原用'!T21)</f>
      </c>
      <c r="U21" s="316"/>
      <c r="V21" s="316"/>
      <c r="W21" s="42" t="s">
        <v>24</v>
      </c>
      <c r="X21" s="316">
        <f>IF('①小田原用'!X21="","",'①小田原用'!X21)</f>
      </c>
      <c r="Y21" s="316"/>
      <c r="Z21" s="317"/>
    </row>
    <row r="22" spans="1:26" ht="18.75" customHeight="1">
      <c r="A22" s="135" t="s">
        <v>96</v>
      </c>
      <c r="B22" s="151" t="s">
        <v>80</v>
      </c>
      <c r="C22" s="152"/>
      <c r="D22" s="153"/>
      <c r="E22" s="32" t="s">
        <v>152</v>
      </c>
      <c r="F22" s="252">
        <f>IF('①小田原用'!F22="","",'①小田原用'!F22)</f>
      </c>
      <c r="G22" s="252"/>
      <c r="H22" s="32" t="s">
        <v>150</v>
      </c>
      <c r="I22" s="252">
        <f>IF('①小田原用'!I22="","",'①小田原用'!I22)</f>
      </c>
      <c r="J22" s="252"/>
      <c r="K22" s="314"/>
      <c r="L22" s="132" t="s">
        <v>89</v>
      </c>
      <c r="M22" s="133"/>
      <c r="N22" s="134"/>
      <c r="O22" s="195">
        <f>IF('①小田原用'!O22="","",'①小田原用'!O22)</f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/>
    </row>
    <row r="23" spans="1:26" ht="24.75" customHeight="1">
      <c r="A23" s="136"/>
      <c r="B23" s="154"/>
      <c r="C23" s="155"/>
      <c r="D23" s="156"/>
      <c r="E23" s="249">
        <f>IF('①小田原用'!E23="","",'①小田原用'!E23)</f>
      </c>
      <c r="F23" s="250"/>
      <c r="G23" s="250"/>
      <c r="H23" s="251"/>
      <c r="I23" s="15" t="s">
        <v>25</v>
      </c>
      <c r="J23" s="105">
        <f>IF('①小田原用'!J23="","",'①小田原用'!J23)</f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</row>
    <row r="24" spans="1:26" ht="24.75" customHeight="1">
      <c r="A24" s="136"/>
      <c r="B24" s="112" t="s">
        <v>79</v>
      </c>
      <c r="C24" s="113"/>
      <c r="D24" s="114"/>
      <c r="E24" s="105">
        <f>IF('①小田原用'!E24="","",'①小田原用'!E24)</f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</row>
    <row r="25" spans="1:26" ht="20.25" customHeight="1">
      <c r="A25" s="137"/>
      <c r="B25" s="115" t="s">
        <v>8</v>
      </c>
      <c r="C25" s="116"/>
      <c r="D25" s="117"/>
      <c r="E25" s="160">
        <f>IF('①小田原用'!E25="","",'①小田原用'!E25)</f>
      </c>
      <c r="F25" s="160"/>
      <c r="G25" s="43" t="s">
        <v>24</v>
      </c>
      <c r="H25" s="160">
        <f>IF('①小田原用'!H25="","",'①小田原用'!H25)</f>
      </c>
      <c r="I25" s="160"/>
      <c r="J25" s="160"/>
      <c r="K25" s="43" t="s">
        <v>24</v>
      </c>
      <c r="L25" s="160">
        <f>IF('①小田原用'!L25="","",'①小田原用'!L25)</f>
      </c>
      <c r="M25" s="160"/>
      <c r="N25" s="160"/>
      <c r="O25" s="318" t="s">
        <v>27</v>
      </c>
      <c r="P25" s="319"/>
      <c r="Q25" s="160">
        <f>IF('①小田原用'!Q25="","",'①小田原用'!Q25)</f>
      </c>
      <c r="R25" s="160"/>
      <c r="S25" s="43" t="s">
        <v>24</v>
      </c>
      <c r="T25" s="160">
        <f>IF('①小田原用'!T25="","",'①小田原用'!T25)</f>
      </c>
      <c r="U25" s="160"/>
      <c r="V25" s="160"/>
      <c r="W25" s="43" t="s">
        <v>24</v>
      </c>
      <c r="X25" s="124">
        <f>IF('①小田原用'!X25="","",'①小田原用'!X25)</f>
      </c>
      <c r="Y25" s="124"/>
      <c r="Z25" s="313"/>
    </row>
    <row r="26" spans="1:26" ht="21.75" customHeight="1">
      <c r="A26" s="258" t="s">
        <v>97</v>
      </c>
      <c r="B26" s="70" t="s">
        <v>109</v>
      </c>
      <c r="C26" s="71"/>
      <c r="D26" s="71"/>
      <c r="E26" s="72"/>
      <c r="F26" s="72"/>
      <c r="G26" s="77">
        <f>IF('①小田原用'!G26="","",'①小田原用'!G26)</f>
      </c>
      <c r="H26" s="78"/>
      <c r="I26" s="78"/>
      <c r="J26" s="78"/>
      <c r="K26" s="78"/>
      <c r="L26" s="78"/>
      <c r="M26" s="78"/>
      <c r="N26" s="79"/>
      <c r="O26" s="6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ht="21.75" customHeight="1">
      <c r="A27" s="259"/>
      <c r="B27" s="73" t="s">
        <v>9</v>
      </c>
      <c r="C27" s="74"/>
      <c r="D27" s="74"/>
      <c r="E27" s="75"/>
      <c r="F27" s="75"/>
      <c r="G27" s="205">
        <f>IF('①小田原用'!G27=22,"",'①小田原用'!G27)</f>
      </c>
      <c r="H27" s="56"/>
      <c r="I27" s="56"/>
      <c r="J27" s="56"/>
      <c r="K27" s="56"/>
      <c r="L27" s="56"/>
      <c r="M27" s="56"/>
      <c r="N27" s="57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21.75" customHeight="1">
      <c r="A28" s="259"/>
      <c r="B28" s="76" t="s">
        <v>10</v>
      </c>
      <c r="C28" s="75"/>
      <c r="D28" s="75"/>
      <c r="E28" s="75"/>
      <c r="F28" s="75"/>
      <c r="G28" s="205">
        <f>IF('①小田原用'!G28=22,"",'①小田原用'!G28)</f>
      </c>
      <c r="H28" s="56"/>
      <c r="I28" s="56"/>
      <c r="J28" s="56"/>
      <c r="K28" s="56"/>
      <c r="L28" s="56"/>
      <c r="M28" s="56"/>
      <c r="N28" s="57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21.75" customHeight="1">
      <c r="A29" s="259"/>
      <c r="B29" s="76" t="s">
        <v>110</v>
      </c>
      <c r="C29" s="75"/>
      <c r="D29" s="75"/>
      <c r="E29" s="75"/>
      <c r="F29" s="75"/>
      <c r="G29" s="205">
        <f>IF('①小田原用'!G29=22,"",'①小田原用'!G29)</f>
      </c>
      <c r="H29" s="56"/>
      <c r="I29" s="56"/>
      <c r="J29" s="56"/>
      <c r="K29" s="56"/>
      <c r="L29" s="56"/>
      <c r="M29" s="56"/>
      <c r="N29" s="57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21.75" customHeight="1">
      <c r="A30" s="259"/>
      <c r="B30" s="76" t="s">
        <v>111</v>
      </c>
      <c r="C30" s="75"/>
      <c r="D30" s="75"/>
      <c r="E30" s="75"/>
      <c r="F30" s="75"/>
      <c r="G30" s="55">
        <f>IF('①小田原用'!G30="","",'①小田原用'!G30)</f>
      </c>
      <c r="H30" s="56"/>
      <c r="I30" s="56"/>
      <c r="J30" s="56"/>
      <c r="K30" s="56"/>
      <c r="L30" s="56"/>
      <c r="M30" s="56"/>
      <c r="N30" s="57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1.75" customHeight="1">
      <c r="A31" s="259"/>
      <c r="B31" s="225" t="s">
        <v>112</v>
      </c>
      <c r="C31" s="226"/>
      <c r="D31" s="226"/>
      <c r="E31" s="226"/>
      <c r="F31" s="226"/>
      <c r="G31" s="58">
        <f>IF('①小田原用'!G31="","",'①小田原用'!G31)</f>
      </c>
      <c r="H31" s="59"/>
      <c r="I31" s="59"/>
      <c r="J31" s="59"/>
      <c r="K31" s="59"/>
      <c r="L31" s="59"/>
      <c r="M31" s="59"/>
      <c r="N31" s="60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27" ht="14.25" customHeight="1">
      <c r="A32" s="260" t="s">
        <v>78</v>
      </c>
      <c r="B32" s="261"/>
      <c r="C32" s="261"/>
      <c r="D32" s="261"/>
      <c r="E32" s="264" t="s">
        <v>153</v>
      </c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2"/>
      <c r="AA32" s="4"/>
    </row>
    <row r="33" spans="1:26" ht="32.25" customHeight="1">
      <c r="A33" s="262"/>
      <c r="B33" s="263"/>
      <c r="C33" s="263"/>
      <c r="D33" s="263"/>
      <c r="E33" s="222">
        <f>IF('①小田原用'!E33="","",'①小田原用'!E33)</f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1:27" ht="17.25" customHeight="1">
      <c r="A34" s="255" t="s">
        <v>98</v>
      </c>
      <c r="B34" s="267" t="s">
        <v>59</v>
      </c>
      <c r="C34" s="268"/>
      <c r="D34" s="269"/>
      <c r="E34" s="88">
        <v>60000</v>
      </c>
      <c r="F34" s="88"/>
      <c r="G34" s="88">
        <v>12000</v>
      </c>
      <c r="H34" s="88"/>
      <c r="I34" s="88">
        <v>48000</v>
      </c>
      <c r="J34" s="89"/>
      <c r="K34" s="89" t="s">
        <v>87</v>
      </c>
      <c r="L34" s="204"/>
      <c r="M34" s="204"/>
      <c r="N34" s="18" t="s">
        <v>60</v>
      </c>
      <c r="O34" s="18" t="s">
        <v>61</v>
      </c>
      <c r="P34" s="18" t="s">
        <v>62</v>
      </c>
      <c r="Q34" s="18" t="s">
        <v>63</v>
      </c>
      <c r="R34" s="19"/>
      <c r="S34" s="188"/>
      <c r="T34" s="188"/>
      <c r="U34" s="189"/>
      <c r="V34" s="192" t="s">
        <v>53</v>
      </c>
      <c r="W34" s="188"/>
      <c r="X34" s="188"/>
      <c r="Y34" s="188"/>
      <c r="Z34" s="193"/>
      <c r="AA34" s="2"/>
    </row>
    <row r="35" spans="1:26" ht="17.25" customHeight="1">
      <c r="A35" s="256"/>
      <c r="B35" s="80" t="s">
        <v>77</v>
      </c>
      <c r="C35" s="81"/>
      <c r="D35" s="82"/>
      <c r="E35" s="86" t="s">
        <v>64</v>
      </c>
      <c r="F35" s="87"/>
      <c r="G35" s="86" t="s">
        <v>65</v>
      </c>
      <c r="H35" s="86"/>
      <c r="I35" s="86" t="s">
        <v>66</v>
      </c>
      <c r="J35" s="87"/>
      <c r="K35" s="190" t="s">
        <v>67</v>
      </c>
      <c r="L35" s="190"/>
      <c r="M35" s="190"/>
      <c r="N35" s="20" t="s">
        <v>60</v>
      </c>
      <c r="O35" s="20" t="s">
        <v>61</v>
      </c>
      <c r="P35" s="20" t="s">
        <v>62</v>
      </c>
      <c r="Q35" s="20" t="s">
        <v>63</v>
      </c>
      <c r="R35" s="21"/>
      <c r="S35" s="190"/>
      <c r="T35" s="190"/>
      <c r="U35" s="191"/>
      <c r="V35" s="22" t="s">
        <v>55</v>
      </c>
      <c r="W35" s="22" t="s">
        <v>56</v>
      </c>
      <c r="X35" s="22" t="s">
        <v>57</v>
      </c>
      <c r="Y35" s="22" t="s">
        <v>58</v>
      </c>
      <c r="Z35" s="23"/>
    </row>
    <row r="36" spans="1:27" ht="17.25" customHeight="1">
      <c r="A36" s="256"/>
      <c r="B36" s="80" t="s">
        <v>54</v>
      </c>
      <c r="C36" s="81"/>
      <c r="D36" s="82"/>
      <c r="E36" s="86" t="s">
        <v>64</v>
      </c>
      <c r="F36" s="87"/>
      <c r="G36" s="86" t="s">
        <v>65</v>
      </c>
      <c r="H36" s="86"/>
      <c r="I36" s="86" t="s">
        <v>66</v>
      </c>
      <c r="J36" s="87"/>
      <c r="K36" s="190" t="s">
        <v>67</v>
      </c>
      <c r="L36" s="190"/>
      <c r="M36" s="190"/>
      <c r="N36" s="20" t="s">
        <v>60</v>
      </c>
      <c r="O36" s="20" t="s">
        <v>61</v>
      </c>
      <c r="P36" s="20" t="s">
        <v>62</v>
      </c>
      <c r="Q36" s="20" t="s">
        <v>63</v>
      </c>
      <c r="R36" s="21"/>
      <c r="S36" s="190"/>
      <c r="T36" s="190"/>
      <c r="U36" s="190"/>
      <c r="V36" s="202" t="s">
        <v>68</v>
      </c>
      <c r="W36" s="203"/>
      <c r="X36" s="24" t="s">
        <v>69</v>
      </c>
      <c r="Y36" s="24" t="s">
        <v>70</v>
      </c>
      <c r="Z36" s="25"/>
      <c r="AA36" s="1"/>
    </row>
    <row r="37" spans="1:27" ht="17.25" customHeight="1">
      <c r="A37" s="257"/>
      <c r="B37" s="83"/>
      <c r="C37" s="84"/>
      <c r="D37" s="85"/>
      <c r="E37" s="218"/>
      <c r="F37" s="219"/>
      <c r="G37" s="218"/>
      <c r="H37" s="218"/>
      <c r="I37" s="218"/>
      <c r="J37" s="219"/>
      <c r="K37" s="227"/>
      <c r="L37" s="227"/>
      <c r="M37" s="227"/>
      <c r="N37" s="26"/>
      <c r="O37" s="26"/>
      <c r="P37" s="26"/>
      <c r="Q37" s="26"/>
      <c r="R37" s="27"/>
      <c r="S37" s="227"/>
      <c r="T37" s="227"/>
      <c r="U37" s="227"/>
      <c r="V37" s="228"/>
      <c r="W37" s="229"/>
      <c r="X37" s="230"/>
      <c r="Y37" s="229"/>
      <c r="Z37" s="231"/>
      <c r="AA37" s="4"/>
    </row>
    <row r="38" spans="1:26" ht="24" customHeight="1">
      <c r="A38" s="97" t="s">
        <v>73</v>
      </c>
      <c r="B38" s="101" t="s">
        <v>90</v>
      </c>
      <c r="C38" s="102"/>
      <c r="D38" s="102"/>
      <c r="E38" s="210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206" t="s">
        <v>13</v>
      </c>
      <c r="S38" s="206"/>
      <c r="T38" s="207"/>
      <c r="U38" s="215" t="s">
        <v>74</v>
      </c>
      <c r="V38" s="216"/>
      <c r="W38" s="216"/>
      <c r="X38" s="216"/>
      <c r="Y38" s="216"/>
      <c r="Z38" s="217"/>
    </row>
    <row r="39" spans="1:26" ht="24" customHeight="1" thickBot="1">
      <c r="A39" s="98"/>
      <c r="B39" s="103"/>
      <c r="C39" s="104"/>
      <c r="D39" s="104"/>
      <c r="E39" s="21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08"/>
      <c r="S39" s="208"/>
      <c r="T39" s="209"/>
      <c r="U39" s="220" t="s">
        <v>49</v>
      </c>
      <c r="V39" s="221"/>
      <c r="W39" s="221"/>
      <c r="X39" s="221" t="s">
        <v>50</v>
      </c>
      <c r="Y39" s="221"/>
      <c r="Z39" s="232"/>
    </row>
    <row r="40" spans="1:26" ht="25.5" customHeight="1" thickBot="1" thickTop="1">
      <c r="A40" s="99" t="s">
        <v>71</v>
      </c>
      <c r="B40" s="100"/>
      <c r="C40" s="92"/>
      <c r="D40" s="93"/>
      <c r="E40" s="93"/>
      <c r="F40" s="93"/>
      <c r="G40" s="93" t="s">
        <v>72</v>
      </c>
      <c r="H40" s="93"/>
      <c r="I40" s="94"/>
      <c r="J40" s="95" t="s">
        <v>75</v>
      </c>
      <c r="K40" s="96"/>
      <c r="L40" s="214"/>
      <c r="M40" s="214"/>
      <c r="N40" s="28" t="s">
        <v>24</v>
      </c>
      <c r="O40" s="214"/>
      <c r="P40" s="214"/>
      <c r="Q40" s="212" t="s">
        <v>76</v>
      </c>
      <c r="R40" s="213"/>
      <c r="S40" s="213"/>
      <c r="T40" s="29"/>
      <c r="U40" s="29"/>
      <c r="V40" s="29"/>
      <c r="W40" s="29"/>
      <c r="X40" s="29"/>
      <c r="Y40" s="29"/>
      <c r="Z40" s="30"/>
    </row>
  </sheetData>
  <sheetProtection/>
  <mergeCells count="152">
    <mergeCell ref="R12:S12"/>
    <mergeCell ref="T12:U12"/>
    <mergeCell ref="B6:Z6"/>
    <mergeCell ref="Y7:Z7"/>
    <mergeCell ref="E8:N8"/>
    <mergeCell ref="O8:X8"/>
    <mergeCell ref="Y8:Z8"/>
    <mergeCell ref="P11:U11"/>
    <mergeCell ref="V11:Z11"/>
    <mergeCell ref="O9:X10"/>
    <mergeCell ref="A7:A12"/>
    <mergeCell ref="B7:D8"/>
    <mergeCell ref="E7:N7"/>
    <mergeCell ref="O7:X7"/>
    <mergeCell ref="B9:D10"/>
    <mergeCell ref="E9:N10"/>
    <mergeCell ref="P12:Q12"/>
    <mergeCell ref="B12:D12"/>
    <mergeCell ref="E12:K12"/>
    <mergeCell ref="L12:O12"/>
    <mergeCell ref="Y9:Z9"/>
    <mergeCell ref="Y10:Z10"/>
    <mergeCell ref="B11:D11"/>
    <mergeCell ref="E11:F11"/>
    <mergeCell ref="G11:H11"/>
    <mergeCell ref="J11:K11"/>
    <mergeCell ref="M11:N11"/>
    <mergeCell ref="W12:Y12"/>
    <mergeCell ref="A13:A17"/>
    <mergeCell ref="B13:D14"/>
    <mergeCell ref="F13:G13"/>
    <mergeCell ref="I13:K13"/>
    <mergeCell ref="L13:N13"/>
    <mergeCell ref="O13:Z13"/>
    <mergeCell ref="E14:H14"/>
    <mergeCell ref="J14:Z14"/>
    <mergeCell ref="B15:D15"/>
    <mergeCell ref="E15:Z15"/>
    <mergeCell ref="B16:D16"/>
    <mergeCell ref="E16:Z16"/>
    <mergeCell ref="B17:D17"/>
    <mergeCell ref="E17:F17"/>
    <mergeCell ref="H17:J17"/>
    <mergeCell ref="L17:N17"/>
    <mergeCell ref="O17:P17"/>
    <mergeCell ref="Q17:R17"/>
    <mergeCell ref="T17:V17"/>
    <mergeCell ref="J19:Z19"/>
    <mergeCell ref="B20:D20"/>
    <mergeCell ref="E20:O20"/>
    <mergeCell ref="A18:A21"/>
    <mergeCell ref="B18:D19"/>
    <mergeCell ref="F18:G18"/>
    <mergeCell ref="I18:K18"/>
    <mergeCell ref="P20:S20"/>
    <mergeCell ref="T20:Z20"/>
    <mergeCell ref="B21:D21"/>
    <mergeCell ref="X17:Z17"/>
    <mergeCell ref="O22:Z22"/>
    <mergeCell ref="E23:H23"/>
    <mergeCell ref="J23:Z23"/>
    <mergeCell ref="L21:N21"/>
    <mergeCell ref="O21:P21"/>
    <mergeCell ref="Q21:R21"/>
    <mergeCell ref="T21:V21"/>
    <mergeCell ref="L18:Z18"/>
    <mergeCell ref="E19:H19"/>
    <mergeCell ref="G28:N28"/>
    <mergeCell ref="B25:D25"/>
    <mergeCell ref="Q25:R25"/>
    <mergeCell ref="E21:F21"/>
    <mergeCell ref="H21:J21"/>
    <mergeCell ref="X21:Z21"/>
    <mergeCell ref="E25:F25"/>
    <mergeCell ref="H25:J25"/>
    <mergeCell ref="L25:N25"/>
    <mergeCell ref="O25:P25"/>
    <mergeCell ref="B22:D23"/>
    <mergeCell ref="F22:G22"/>
    <mergeCell ref="I22:K22"/>
    <mergeCell ref="L22:N22"/>
    <mergeCell ref="B29:F29"/>
    <mergeCell ref="G29:N29"/>
    <mergeCell ref="B24:D24"/>
    <mergeCell ref="E24:Z24"/>
    <mergeCell ref="G27:N27"/>
    <mergeCell ref="B28:F28"/>
    <mergeCell ref="B30:F30"/>
    <mergeCell ref="G30:N30"/>
    <mergeCell ref="X25:Z25"/>
    <mergeCell ref="A26:A31"/>
    <mergeCell ref="B26:F26"/>
    <mergeCell ref="G26:N26"/>
    <mergeCell ref="O26:Z31"/>
    <mergeCell ref="B27:F27"/>
    <mergeCell ref="T25:V25"/>
    <mergeCell ref="A22:A25"/>
    <mergeCell ref="B31:F31"/>
    <mergeCell ref="G31:N31"/>
    <mergeCell ref="A32:D33"/>
    <mergeCell ref="E32:Z32"/>
    <mergeCell ref="E33:Z33"/>
    <mergeCell ref="V34:Z34"/>
    <mergeCell ref="I34:J34"/>
    <mergeCell ref="K34:M34"/>
    <mergeCell ref="S34:U34"/>
    <mergeCell ref="B34:D34"/>
    <mergeCell ref="B35:D35"/>
    <mergeCell ref="E35:F35"/>
    <mergeCell ref="G35:H35"/>
    <mergeCell ref="I35:J35"/>
    <mergeCell ref="K35:M35"/>
    <mergeCell ref="S35:U35"/>
    <mergeCell ref="E34:F34"/>
    <mergeCell ref="E37:F37"/>
    <mergeCell ref="G37:H37"/>
    <mergeCell ref="I37:J37"/>
    <mergeCell ref="S37:U37"/>
    <mergeCell ref="V37:W37"/>
    <mergeCell ref="K36:M36"/>
    <mergeCell ref="S36:U36"/>
    <mergeCell ref="I36:J36"/>
    <mergeCell ref="A38:A39"/>
    <mergeCell ref="B38:D39"/>
    <mergeCell ref="E38:Q39"/>
    <mergeCell ref="K37:M37"/>
    <mergeCell ref="B37:D37"/>
    <mergeCell ref="A34:A37"/>
    <mergeCell ref="G34:H34"/>
    <mergeCell ref="B36:D36"/>
    <mergeCell ref="E36:F36"/>
    <mergeCell ref="G36:H36"/>
    <mergeCell ref="G40:I40"/>
    <mergeCell ref="J40:K40"/>
    <mergeCell ref="R38:T39"/>
    <mergeCell ref="X2:Y2"/>
    <mergeCell ref="A4:Q4"/>
    <mergeCell ref="B5:I5"/>
    <mergeCell ref="P2:Q2"/>
    <mergeCell ref="R2:S2"/>
    <mergeCell ref="U2:V2"/>
    <mergeCell ref="V36:W36"/>
    <mergeCell ref="A3:Z3"/>
    <mergeCell ref="L40:M40"/>
    <mergeCell ref="O40:P40"/>
    <mergeCell ref="X37:Z37"/>
    <mergeCell ref="Q40:S40"/>
    <mergeCell ref="U38:Z38"/>
    <mergeCell ref="U39:W39"/>
    <mergeCell ref="X39:Z39"/>
    <mergeCell ref="A40:B40"/>
    <mergeCell ref="C40:F40"/>
  </mergeCells>
  <printOptions/>
  <pageMargins left="0.45" right="0.23" top="0.5" bottom="0.39" header="0.2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40"/>
  <sheetViews>
    <sheetView zoomScalePageLayoutView="0" workbookViewId="0" topLeftCell="A28">
      <selection activeCell="A5" sqref="A5:Q5"/>
    </sheetView>
  </sheetViews>
  <sheetFormatPr defaultColWidth="9.140625" defaultRowHeight="15"/>
  <cols>
    <col min="1" max="4" width="3.8515625" style="0" customWidth="1"/>
    <col min="5" max="26" width="3.57421875" style="0" customWidth="1"/>
    <col min="27" max="27" width="4.57421875" style="0" customWidth="1"/>
  </cols>
  <sheetData>
    <row r="1" ht="13.5">
      <c r="B1" s="9" t="s">
        <v>0</v>
      </c>
    </row>
    <row r="2" ht="14.25" customHeight="1">
      <c r="B2" t="s">
        <v>1</v>
      </c>
    </row>
    <row r="3" spans="16:26" ht="20.25" customHeight="1">
      <c r="P3" s="233" t="s">
        <v>83</v>
      </c>
      <c r="Q3" s="233"/>
      <c r="R3" s="240"/>
      <c r="S3" s="240"/>
      <c r="T3" s="3" t="s">
        <v>17</v>
      </c>
      <c r="U3" s="240"/>
      <c r="V3" s="240"/>
      <c r="W3" s="3" t="s">
        <v>18</v>
      </c>
      <c r="X3" s="240"/>
      <c r="Y3" s="240"/>
      <c r="Z3" t="s">
        <v>86</v>
      </c>
    </row>
    <row r="4" spans="1:26" ht="26.25" customHeight="1">
      <c r="A4" s="54" t="s">
        <v>157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17" ht="27.75" customHeight="1">
      <c r="A5" s="239" t="s">
        <v>158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2:9" ht="14.25" thickBot="1">
      <c r="B6" s="65" t="s">
        <v>2</v>
      </c>
      <c r="C6" s="65"/>
      <c r="D6" s="65"/>
      <c r="E6" s="65"/>
      <c r="F6" s="65"/>
      <c r="G6" s="65"/>
      <c r="H6" s="65"/>
      <c r="I6" s="65"/>
    </row>
    <row r="7" spans="1:26" ht="13.5">
      <c r="A7" s="90" t="s">
        <v>93</v>
      </c>
      <c r="B7" s="118" t="s">
        <v>3</v>
      </c>
      <c r="C7" s="119"/>
      <c r="D7" s="120"/>
      <c r="E7" s="183" t="s">
        <v>12</v>
      </c>
      <c r="F7" s="183"/>
      <c r="G7" s="183"/>
      <c r="H7" s="183"/>
      <c r="I7" s="183"/>
      <c r="J7" s="183"/>
      <c r="K7" s="183"/>
      <c r="L7" s="183"/>
      <c r="M7" s="183"/>
      <c r="N7" s="183"/>
      <c r="O7" s="183" t="s">
        <v>11</v>
      </c>
      <c r="P7" s="183"/>
      <c r="Q7" s="183"/>
      <c r="R7" s="183"/>
      <c r="S7" s="183"/>
      <c r="T7" s="183"/>
      <c r="U7" s="183"/>
      <c r="V7" s="183"/>
      <c r="W7" s="183"/>
      <c r="X7" s="184"/>
      <c r="Y7" s="177" t="s">
        <v>13</v>
      </c>
      <c r="Z7" s="178"/>
    </row>
    <row r="8" spans="1:26" ht="34.5" customHeight="1">
      <c r="A8" s="91"/>
      <c r="B8" s="121"/>
      <c r="C8" s="122"/>
      <c r="D8" s="123"/>
      <c r="E8" s="185" t="s">
        <v>100</v>
      </c>
      <c r="F8" s="185"/>
      <c r="G8" s="185"/>
      <c r="H8" s="185"/>
      <c r="I8" s="185"/>
      <c r="J8" s="185"/>
      <c r="K8" s="185"/>
      <c r="L8" s="185"/>
      <c r="M8" s="185"/>
      <c r="N8" s="185"/>
      <c r="O8" s="185" t="s">
        <v>101</v>
      </c>
      <c r="P8" s="185"/>
      <c r="Q8" s="185"/>
      <c r="R8" s="185"/>
      <c r="S8" s="185"/>
      <c r="T8" s="185"/>
      <c r="U8" s="185"/>
      <c r="V8" s="185"/>
      <c r="W8" s="185"/>
      <c r="X8" s="186"/>
      <c r="Y8" s="375" t="s">
        <v>100</v>
      </c>
      <c r="Z8" s="376"/>
    </row>
    <row r="9" spans="1:26" ht="11.25" customHeight="1">
      <c r="A9" s="91"/>
      <c r="B9" s="164" t="s">
        <v>88</v>
      </c>
      <c r="C9" s="165"/>
      <c r="D9" s="165"/>
      <c r="E9" s="241" t="s">
        <v>102</v>
      </c>
      <c r="F9" s="241"/>
      <c r="G9" s="241"/>
      <c r="H9" s="241"/>
      <c r="I9" s="241"/>
      <c r="J9" s="241"/>
      <c r="K9" s="241"/>
      <c r="L9" s="241"/>
      <c r="M9" s="241"/>
      <c r="N9" s="241"/>
      <c r="O9" s="241" t="s">
        <v>103</v>
      </c>
      <c r="P9" s="241"/>
      <c r="Q9" s="241"/>
      <c r="R9" s="241"/>
      <c r="S9" s="241"/>
      <c r="T9" s="241"/>
      <c r="U9" s="241"/>
      <c r="V9" s="241"/>
      <c r="W9" s="241"/>
      <c r="X9" s="243"/>
      <c r="Y9" s="181" t="s">
        <v>14</v>
      </c>
      <c r="Z9" s="182"/>
    </row>
    <row r="10" spans="1:26" ht="21" customHeight="1">
      <c r="A10" s="91"/>
      <c r="B10" s="164"/>
      <c r="C10" s="165"/>
      <c r="D10" s="165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4"/>
      <c r="Y10" s="234">
        <f>IF(Sheet8!C1=2,"男",IF(Sheet8!C1=3,"女",""))</f>
      </c>
      <c r="Z10" s="235"/>
    </row>
    <row r="11" spans="1:26" ht="17.25" customHeight="1">
      <c r="A11" s="91"/>
      <c r="B11" s="162" t="s">
        <v>4</v>
      </c>
      <c r="C11" s="163"/>
      <c r="D11" s="163"/>
      <c r="E11" s="174">
        <f>IF(Sheet8!C6=2,"明治",IF(Sheet8!C6=3,"大正",IF(Sheet8!C6=4,"昭和",IF(Sheet8!C6=5,"平成",""))))</f>
      </c>
      <c r="F11" s="175"/>
      <c r="G11" s="176">
        <v>15</v>
      </c>
      <c r="H11" s="176"/>
      <c r="I11" s="5" t="s">
        <v>17</v>
      </c>
      <c r="J11" s="176">
        <v>1</v>
      </c>
      <c r="K11" s="175"/>
      <c r="L11" s="5" t="s">
        <v>18</v>
      </c>
      <c r="M11" s="245">
        <v>1</v>
      </c>
      <c r="N11" s="175"/>
      <c r="O11" s="6" t="s">
        <v>19</v>
      </c>
      <c r="P11" s="236" t="s">
        <v>121</v>
      </c>
      <c r="Q11" s="237"/>
      <c r="R11" s="237"/>
      <c r="S11" s="237"/>
      <c r="T11" s="237"/>
      <c r="U11" s="238"/>
      <c r="V11" s="169" t="s">
        <v>120</v>
      </c>
      <c r="W11" s="170"/>
      <c r="X11" s="170"/>
      <c r="Y11" s="170"/>
      <c r="Z11" s="171"/>
    </row>
    <row r="12" spans="1:26" ht="18.75" customHeight="1" thickBot="1">
      <c r="A12" s="91"/>
      <c r="B12" s="164" t="s">
        <v>118</v>
      </c>
      <c r="C12" s="165"/>
      <c r="D12" s="165"/>
      <c r="E12" s="172" t="s">
        <v>124</v>
      </c>
      <c r="F12" s="172"/>
      <c r="G12" s="172"/>
      <c r="H12" s="172"/>
      <c r="I12" s="172"/>
      <c r="J12" s="172"/>
      <c r="K12" s="173"/>
      <c r="L12" s="166" t="s">
        <v>119</v>
      </c>
      <c r="M12" s="167"/>
      <c r="N12" s="168"/>
      <c r="O12" s="168"/>
      <c r="P12" s="374">
        <f>IF(Sheet8!C6=2,Sheet8!B15,IF(Sheet8!C13=3,Sheet8!B16,IF(Sheet8!C13=4,Sheet8!B17,IF(Sheet8!C13=5,Sheet8!B18,""))))</f>
      </c>
      <c r="Q12" s="374"/>
      <c r="R12" s="168">
        <v>29</v>
      </c>
      <c r="S12" s="168"/>
      <c r="T12" s="247" t="s">
        <v>22</v>
      </c>
      <c r="U12" s="248"/>
      <c r="V12" s="7" t="s">
        <v>21</v>
      </c>
      <c r="W12" s="246" t="s">
        <v>125</v>
      </c>
      <c r="X12" s="246"/>
      <c r="Y12" s="246"/>
      <c r="Z12" s="8" t="s">
        <v>20</v>
      </c>
    </row>
    <row r="13" spans="1:26" ht="20.25" customHeight="1">
      <c r="A13" s="270" t="s">
        <v>94</v>
      </c>
      <c r="B13" s="370" t="s">
        <v>5</v>
      </c>
      <c r="C13" s="371"/>
      <c r="D13" s="371"/>
      <c r="E13" s="372" t="s">
        <v>126</v>
      </c>
      <c r="F13" s="146"/>
      <c r="G13" s="52" t="s">
        <v>24</v>
      </c>
      <c r="H13" s="146" t="s">
        <v>127</v>
      </c>
      <c r="I13" s="146"/>
      <c r="J13" s="146"/>
      <c r="K13" s="373"/>
      <c r="L13" s="140" t="s">
        <v>89</v>
      </c>
      <c r="M13" s="346"/>
      <c r="N13" s="347"/>
      <c r="O13" s="366" t="s">
        <v>128</v>
      </c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8"/>
    </row>
    <row r="14" spans="1:26" ht="22.5" customHeight="1">
      <c r="A14" s="271"/>
      <c r="B14" s="281" t="s">
        <v>6</v>
      </c>
      <c r="C14" s="282"/>
      <c r="D14" s="282"/>
      <c r="E14" s="276" t="s">
        <v>129</v>
      </c>
      <c r="F14" s="277"/>
      <c r="G14" s="277"/>
      <c r="H14" s="277"/>
      <c r="I14" s="47" t="s">
        <v>25</v>
      </c>
      <c r="J14" s="158" t="s">
        <v>130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</row>
    <row r="15" spans="1:26" ht="24" customHeight="1">
      <c r="A15" s="271"/>
      <c r="B15" s="281" t="s">
        <v>7</v>
      </c>
      <c r="C15" s="282"/>
      <c r="D15" s="282"/>
      <c r="E15" s="157" t="s">
        <v>131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6" ht="34.5" customHeight="1">
      <c r="A16" s="271"/>
      <c r="B16" s="283" t="s">
        <v>26</v>
      </c>
      <c r="C16" s="282"/>
      <c r="D16" s="282"/>
      <c r="E16" s="157" t="s">
        <v>132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</row>
    <row r="17" spans="1:26" ht="18.75" customHeight="1">
      <c r="A17" s="272"/>
      <c r="B17" s="128" t="s">
        <v>8</v>
      </c>
      <c r="C17" s="129"/>
      <c r="D17" s="129"/>
      <c r="E17" s="201" t="s">
        <v>133</v>
      </c>
      <c r="F17" s="149"/>
      <c r="G17" s="48" t="s">
        <v>24</v>
      </c>
      <c r="H17" s="149" t="s">
        <v>134</v>
      </c>
      <c r="I17" s="310"/>
      <c r="J17" s="310"/>
      <c r="K17" s="48" t="s">
        <v>24</v>
      </c>
      <c r="L17" s="149" t="s">
        <v>135</v>
      </c>
      <c r="M17" s="149"/>
      <c r="N17" s="150"/>
      <c r="O17" s="110" t="s">
        <v>27</v>
      </c>
      <c r="P17" s="111"/>
      <c r="Q17" s="201" t="s">
        <v>133</v>
      </c>
      <c r="R17" s="149"/>
      <c r="S17" s="48" t="s">
        <v>24</v>
      </c>
      <c r="T17" s="149" t="s">
        <v>136</v>
      </c>
      <c r="U17" s="149"/>
      <c r="V17" s="149"/>
      <c r="W17" s="48" t="s">
        <v>24</v>
      </c>
      <c r="X17" s="149" t="s">
        <v>137</v>
      </c>
      <c r="Y17" s="149"/>
      <c r="Z17" s="278"/>
    </row>
    <row r="18" spans="1:26" ht="18.75" customHeight="1">
      <c r="A18" s="331" t="s">
        <v>95</v>
      </c>
      <c r="B18" s="356" t="s">
        <v>51</v>
      </c>
      <c r="C18" s="357"/>
      <c r="D18" s="357"/>
      <c r="E18" s="358" t="s">
        <v>5</v>
      </c>
      <c r="F18" s="359"/>
      <c r="G18" s="359"/>
      <c r="H18" s="360" t="s">
        <v>126</v>
      </c>
      <c r="I18" s="360"/>
      <c r="J18" s="360"/>
      <c r="K18" s="12" t="s">
        <v>24</v>
      </c>
      <c r="L18" s="360" t="s">
        <v>127</v>
      </c>
      <c r="M18" s="360"/>
      <c r="N18" s="369"/>
      <c r="O18" s="307" t="s">
        <v>123</v>
      </c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</row>
    <row r="19" spans="1:29" ht="24" customHeight="1">
      <c r="A19" s="332"/>
      <c r="B19" s="363" t="s">
        <v>129</v>
      </c>
      <c r="C19" s="364"/>
      <c r="D19" s="364"/>
      <c r="E19" s="14" t="s">
        <v>25</v>
      </c>
      <c r="F19" s="330" t="s">
        <v>130</v>
      </c>
      <c r="G19" s="330"/>
      <c r="H19" s="330"/>
      <c r="I19" s="330"/>
      <c r="J19" s="330"/>
      <c r="K19" s="330"/>
      <c r="L19" s="330"/>
      <c r="M19" s="330"/>
      <c r="N19" s="330"/>
      <c r="O19" s="324"/>
      <c r="P19" s="324"/>
      <c r="Q19" s="324"/>
      <c r="R19" s="324"/>
      <c r="S19" s="324"/>
      <c r="T19" s="324"/>
      <c r="U19" s="324"/>
      <c r="V19" s="324"/>
      <c r="W19" s="324"/>
      <c r="X19" s="325"/>
      <c r="Y19" s="325"/>
      <c r="Z19" s="326"/>
      <c r="AC19" s="17"/>
    </row>
    <row r="20" spans="1:29" ht="37.5" customHeight="1">
      <c r="A20" s="332"/>
      <c r="B20" s="327" t="s">
        <v>52</v>
      </c>
      <c r="C20" s="328"/>
      <c r="D20" s="328"/>
      <c r="E20" s="329" t="s">
        <v>138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7" t="s">
        <v>122</v>
      </c>
      <c r="Q20" s="338"/>
      <c r="R20" s="338"/>
      <c r="S20" s="339"/>
      <c r="T20" s="330" t="s">
        <v>139</v>
      </c>
      <c r="U20" s="340"/>
      <c r="V20" s="340"/>
      <c r="W20" s="340"/>
      <c r="X20" s="340"/>
      <c r="Y20" s="340"/>
      <c r="Z20" s="341"/>
      <c r="AC20" s="17"/>
    </row>
    <row r="21" spans="1:29" ht="18.75" customHeight="1">
      <c r="A21" s="333"/>
      <c r="B21" s="342" t="s">
        <v>8</v>
      </c>
      <c r="C21" s="343"/>
      <c r="D21" s="343"/>
      <c r="E21" s="315" t="s">
        <v>133</v>
      </c>
      <c r="F21" s="316"/>
      <c r="G21" s="44" t="s">
        <v>24</v>
      </c>
      <c r="H21" s="316" t="s">
        <v>134</v>
      </c>
      <c r="I21" s="316"/>
      <c r="J21" s="316"/>
      <c r="K21" s="44" t="s">
        <v>24</v>
      </c>
      <c r="L21" s="316" t="s">
        <v>135</v>
      </c>
      <c r="M21" s="316"/>
      <c r="N21" s="365"/>
      <c r="O21" s="320" t="s">
        <v>27</v>
      </c>
      <c r="P21" s="321"/>
      <c r="Q21" s="316" t="s">
        <v>133</v>
      </c>
      <c r="R21" s="316"/>
      <c r="S21" s="42" t="s">
        <v>24</v>
      </c>
      <c r="T21" s="316" t="s">
        <v>136</v>
      </c>
      <c r="U21" s="316"/>
      <c r="V21" s="316"/>
      <c r="W21" s="42" t="s">
        <v>24</v>
      </c>
      <c r="X21" s="316" t="s">
        <v>137</v>
      </c>
      <c r="Y21" s="316"/>
      <c r="Z21" s="317"/>
      <c r="AC21" s="17"/>
    </row>
    <row r="22" spans="1:29" ht="18.75" customHeight="1">
      <c r="A22" s="135" t="s">
        <v>96</v>
      </c>
      <c r="B22" s="349" t="s">
        <v>5</v>
      </c>
      <c r="C22" s="350"/>
      <c r="D22" s="351"/>
      <c r="E22" s="352" t="s">
        <v>140</v>
      </c>
      <c r="F22" s="252"/>
      <c r="G22" s="11" t="s">
        <v>24</v>
      </c>
      <c r="H22" s="252" t="s">
        <v>141</v>
      </c>
      <c r="I22" s="195"/>
      <c r="J22" s="195"/>
      <c r="K22" s="195"/>
      <c r="L22" s="132" t="s">
        <v>89</v>
      </c>
      <c r="M22" s="133"/>
      <c r="N22" s="134"/>
      <c r="O22" s="353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5"/>
      <c r="AC22" s="17"/>
    </row>
    <row r="23" spans="1:29" ht="24.75" customHeight="1">
      <c r="A23" s="136"/>
      <c r="B23" s="112" t="s">
        <v>80</v>
      </c>
      <c r="C23" s="113"/>
      <c r="D23" s="114"/>
      <c r="E23" s="249" t="s">
        <v>129</v>
      </c>
      <c r="F23" s="250"/>
      <c r="G23" s="250"/>
      <c r="H23" s="251"/>
      <c r="I23" s="15" t="s">
        <v>25</v>
      </c>
      <c r="J23" s="105" t="s">
        <v>146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C23" s="17"/>
    </row>
    <row r="24" spans="1:26" ht="24.75" customHeight="1">
      <c r="A24" s="136"/>
      <c r="B24" s="112" t="s">
        <v>79</v>
      </c>
      <c r="C24" s="113"/>
      <c r="D24" s="11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</row>
    <row r="25" spans="1:26" ht="20.25" customHeight="1">
      <c r="A25" s="137"/>
      <c r="B25" s="115" t="s">
        <v>8</v>
      </c>
      <c r="C25" s="116"/>
      <c r="D25" s="117"/>
      <c r="E25" s="131" t="s">
        <v>142</v>
      </c>
      <c r="F25" s="124"/>
      <c r="G25" s="40" t="s">
        <v>24</v>
      </c>
      <c r="H25" s="160" t="s">
        <v>143</v>
      </c>
      <c r="I25" s="161"/>
      <c r="J25" s="161"/>
      <c r="K25" s="40" t="s">
        <v>24</v>
      </c>
      <c r="L25" s="124" t="s">
        <v>144</v>
      </c>
      <c r="M25" s="124"/>
      <c r="N25" s="125"/>
      <c r="O25" s="197" t="s">
        <v>27</v>
      </c>
      <c r="P25" s="198"/>
      <c r="Q25" s="131" t="s">
        <v>142</v>
      </c>
      <c r="R25" s="124"/>
      <c r="S25" s="40" t="s">
        <v>24</v>
      </c>
      <c r="T25" s="160" t="s">
        <v>145</v>
      </c>
      <c r="U25" s="161"/>
      <c r="V25" s="161"/>
      <c r="W25" s="124" t="s">
        <v>144</v>
      </c>
      <c r="X25" s="124"/>
      <c r="Y25" s="124"/>
      <c r="Z25" s="313"/>
    </row>
    <row r="26" spans="1:26" ht="21" customHeight="1">
      <c r="A26" s="258" t="s">
        <v>97</v>
      </c>
      <c r="B26" s="70" t="s">
        <v>109</v>
      </c>
      <c r="C26" s="71"/>
      <c r="D26" s="71"/>
      <c r="E26" s="72"/>
      <c r="F26" s="72"/>
      <c r="G26" s="77"/>
      <c r="H26" s="78"/>
      <c r="I26" s="78"/>
      <c r="J26" s="78"/>
      <c r="K26" s="78"/>
      <c r="L26" s="78"/>
      <c r="M26" s="78"/>
      <c r="N26" s="79"/>
      <c r="O26" s="6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ht="21" customHeight="1">
      <c r="A27" s="259"/>
      <c r="B27" s="73" t="s">
        <v>9</v>
      </c>
      <c r="C27" s="74"/>
      <c r="D27" s="74"/>
      <c r="E27" s="75"/>
      <c r="F27" s="75"/>
      <c r="G27" s="205"/>
      <c r="H27" s="56"/>
      <c r="I27" s="56"/>
      <c r="J27" s="56"/>
      <c r="K27" s="56"/>
      <c r="L27" s="56"/>
      <c r="M27" s="56"/>
      <c r="N27" s="57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21" customHeight="1">
      <c r="A28" s="259"/>
      <c r="B28" s="76" t="s">
        <v>10</v>
      </c>
      <c r="C28" s="75"/>
      <c r="D28" s="75"/>
      <c r="E28" s="75"/>
      <c r="F28" s="75"/>
      <c r="G28" s="205"/>
      <c r="H28" s="56"/>
      <c r="I28" s="56"/>
      <c r="J28" s="56"/>
      <c r="K28" s="56"/>
      <c r="L28" s="56"/>
      <c r="M28" s="56"/>
      <c r="N28" s="57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21" customHeight="1">
      <c r="A29" s="259"/>
      <c r="B29" s="76" t="s">
        <v>110</v>
      </c>
      <c r="C29" s="75"/>
      <c r="D29" s="75"/>
      <c r="E29" s="75"/>
      <c r="F29" s="75"/>
      <c r="G29" s="205"/>
      <c r="H29" s="56"/>
      <c r="I29" s="56"/>
      <c r="J29" s="56"/>
      <c r="K29" s="56"/>
      <c r="L29" s="56"/>
      <c r="M29" s="56"/>
      <c r="N29" s="57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21" customHeight="1">
      <c r="A30" s="259"/>
      <c r="B30" s="76" t="s">
        <v>111</v>
      </c>
      <c r="C30" s="75"/>
      <c r="D30" s="75"/>
      <c r="E30" s="75"/>
      <c r="F30" s="75"/>
      <c r="G30" s="55"/>
      <c r="H30" s="56"/>
      <c r="I30" s="56"/>
      <c r="J30" s="56"/>
      <c r="K30" s="56"/>
      <c r="L30" s="56"/>
      <c r="M30" s="56"/>
      <c r="N30" s="57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1" customHeight="1">
      <c r="A31" s="259"/>
      <c r="B31" s="225" t="s">
        <v>112</v>
      </c>
      <c r="C31" s="226"/>
      <c r="D31" s="226"/>
      <c r="E31" s="226"/>
      <c r="F31" s="226"/>
      <c r="G31" s="58"/>
      <c r="H31" s="59"/>
      <c r="I31" s="59"/>
      <c r="J31" s="59"/>
      <c r="K31" s="59"/>
      <c r="L31" s="59"/>
      <c r="M31" s="59"/>
      <c r="N31" s="60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</row>
    <row r="32" spans="1:27" ht="14.25" customHeight="1">
      <c r="A32" s="260" t="s">
        <v>78</v>
      </c>
      <c r="B32" s="261"/>
      <c r="C32" s="261"/>
      <c r="D32" s="261"/>
      <c r="E32" s="264" t="s">
        <v>153</v>
      </c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2"/>
      <c r="AA32" s="4"/>
    </row>
    <row r="33" spans="1:26" ht="34.5" customHeight="1">
      <c r="A33" s="262"/>
      <c r="B33" s="263"/>
      <c r="C33" s="263"/>
      <c r="D33" s="263"/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1:27" ht="17.25" customHeight="1">
      <c r="A34" s="255" t="s">
        <v>98</v>
      </c>
      <c r="B34" s="267" t="s">
        <v>59</v>
      </c>
      <c r="C34" s="268"/>
      <c r="D34" s="269"/>
      <c r="E34" s="88">
        <v>60000</v>
      </c>
      <c r="F34" s="88"/>
      <c r="G34" s="88">
        <v>12000</v>
      </c>
      <c r="H34" s="88"/>
      <c r="I34" s="88">
        <v>48000</v>
      </c>
      <c r="J34" s="89"/>
      <c r="K34" s="89" t="s">
        <v>87</v>
      </c>
      <c r="L34" s="204"/>
      <c r="M34" s="204"/>
      <c r="N34" s="18" t="s">
        <v>60</v>
      </c>
      <c r="O34" s="18" t="s">
        <v>61</v>
      </c>
      <c r="P34" s="18" t="s">
        <v>62</v>
      </c>
      <c r="Q34" s="18" t="s">
        <v>63</v>
      </c>
      <c r="R34" s="19"/>
      <c r="S34" s="188"/>
      <c r="T34" s="188"/>
      <c r="U34" s="189"/>
      <c r="V34" s="192" t="s">
        <v>53</v>
      </c>
      <c r="W34" s="188"/>
      <c r="X34" s="188"/>
      <c r="Y34" s="188"/>
      <c r="Z34" s="193"/>
      <c r="AA34" s="2"/>
    </row>
    <row r="35" spans="1:26" ht="17.25" customHeight="1">
      <c r="A35" s="256"/>
      <c r="B35" s="80" t="s">
        <v>77</v>
      </c>
      <c r="C35" s="81"/>
      <c r="D35" s="82"/>
      <c r="E35" s="86" t="s">
        <v>64</v>
      </c>
      <c r="F35" s="87"/>
      <c r="G35" s="86" t="s">
        <v>65</v>
      </c>
      <c r="H35" s="86"/>
      <c r="I35" s="86" t="s">
        <v>66</v>
      </c>
      <c r="J35" s="87"/>
      <c r="K35" s="190" t="s">
        <v>67</v>
      </c>
      <c r="L35" s="190"/>
      <c r="M35" s="190"/>
      <c r="N35" s="20" t="s">
        <v>60</v>
      </c>
      <c r="O35" s="20" t="s">
        <v>61</v>
      </c>
      <c r="P35" s="20" t="s">
        <v>62</v>
      </c>
      <c r="Q35" s="20" t="s">
        <v>63</v>
      </c>
      <c r="R35" s="21"/>
      <c r="S35" s="190"/>
      <c r="T35" s="190"/>
      <c r="U35" s="191"/>
      <c r="V35" s="22" t="s">
        <v>55</v>
      </c>
      <c r="W35" s="22" t="s">
        <v>56</v>
      </c>
      <c r="X35" s="22" t="s">
        <v>57</v>
      </c>
      <c r="Y35" s="22" t="s">
        <v>58</v>
      </c>
      <c r="Z35" s="23"/>
    </row>
    <row r="36" spans="1:27" ht="17.25" customHeight="1">
      <c r="A36" s="256"/>
      <c r="B36" s="80" t="s">
        <v>54</v>
      </c>
      <c r="C36" s="81"/>
      <c r="D36" s="82"/>
      <c r="E36" s="86" t="s">
        <v>64</v>
      </c>
      <c r="F36" s="87"/>
      <c r="G36" s="86" t="s">
        <v>65</v>
      </c>
      <c r="H36" s="86"/>
      <c r="I36" s="86" t="s">
        <v>66</v>
      </c>
      <c r="J36" s="87"/>
      <c r="K36" s="190" t="s">
        <v>67</v>
      </c>
      <c r="L36" s="190"/>
      <c r="M36" s="190"/>
      <c r="N36" s="20" t="s">
        <v>60</v>
      </c>
      <c r="O36" s="20" t="s">
        <v>61</v>
      </c>
      <c r="P36" s="20" t="s">
        <v>62</v>
      </c>
      <c r="Q36" s="20" t="s">
        <v>63</v>
      </c>
      <c r="R36" s="21"/>
      <c r="S36" s="190"/>
      <c r="T36" s="190"/>
      <c r="U36" s="190"/>
      <c r="V36" s="202" t="s">
        <v>68</v>
      </c>
      <c r="W36" s="203"/>
      <c r="X36" s="24" t="s">
        <v>69</v>
      </c>
      <c r="Y36" s="24" t="s">
        <v>70</v>
      </c>
      <c r="Z36" s="25"/>
      <c r="AA36" s="1"/>
    </row>
    <row r="37" spans="1:27" ht="17.25" customHeight="1">
      <c r="A37" s="257"/>
      <c r="B37" s="83"/>
      <c r="C37" s="84"/>
      <c r="D37" s="85"/>
      <c r="E37" s="218"/>
      <c r="F37" s="219"/>
      <c r="G37" s="218"/>
      <c r="H37" s="218"/>
      <c r="I37" s="218"/>
      <c r="J37" s="219"/>
      <c r="K37" s="227"/>
      <c r="L37" s="227"/>
      <c r="M37" s="227"/>
      <c r="N37" s="26"/>
      <c r="O37" s="26"/>
      <c r="P37" s="26"/>
      <c r="Q37" s="26"/>
      <c r="R37" s="27"/>
      <c r="S37" s="227"/>
      <c r="T37" s="227"/>
      <c r="U37" s="227"/>
      <c r="V37" s="228"/>
      <c r="W37" s="229"/>
      <c r="X37" s="230"/>
      <c r="Y37" s="229"/>
      <c r="Z37" s="231"/>
      <c r="AA37" s="4"/>
    </row>
    <row r="38" spans="1:26" ht="21.75" customHeight="1">
      <c r="A38" s="97" t="s">
        <v>73</v>
      </c>
      <c r="B38" s="101" t="s">
        <v>90</v>
      </c>
      <c r="C38" s="102"/>
      <c r="D38" s="102"/>
      <c r="E38" s="210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206" t="s">
        <v>13</v>
      </c>
      <c r="S38" s="206"/>
      <c r="T38" s="207"/>
      <c r="U38" s="215" t="s">
        <v>74</v>
      </c>
      <c r="V38" s="216"/>
      <c r="W38" s="216"/>
      <c r="X38" s="216"/>
      <c r="Y38" s="216"/>
      <c r="Z38" s="217"/>
    </row>
    <row r="39" spans="1:26" ht="21.75" customHeight="1" thickBot="1">
      <c r="A39" s="98"/>
      <c r="B39" s="103"/>
      <c r="C39" s="104"/>
      <c r="D39" s="104"/>
      <c r="E39" s="21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08"/>
      <c r="S39" s="208"/>
      <c r="T39" s="209"/>
      <c r="U39" s="220" t="s">
        <v>49</v>
      </c>
      <c r="V39" s="221"/>
      <c r="W39" s="221"/>
      <c r="X39" s="221" t="s">
        <v>50</v>
      </c>
      <c r="Y39" s="221"/>
      <c r="Z39" s="232"/>
    </row>
    <row r="40" spans="1:26" ht="25.5" customHeight="1" thickBot="1" thickTop="1">
      <c r="A40" s="99" t="s">
        <v>71</v>
      </c>
      <c r="B40" s="100"/>
      <c r="C40" s="92"/>
      <c r="D40" s="93"/>
      <c r="E40" s="93"/>
      <c r="F40" s="93"/>
      <c r="G40" s="93" t="s">
        <v>72</v>
      </c>
      <c r="H40" s="93"/>
      <c r="I40" s="94"/>
      <c r="J40" s="95" t="s">
        <v>75</v>
      </c>
      <c r="K40" s="96"/>
      <c r="L40" s="214"/>
      <c r="M40" s="214"/>
      <c r="N40" s="28" t="s">
        <v>24</v>
      </c>
      <c r="O40" s="214"/>
      <c r="P40" s="214"/>
      <c r="Q40" s="212" t="s">
        <v>76</v>
      </c>
      <c r="R40" s="213"/>
      <c r="S40" s="213"/>
      <c r="T40" s="29"/>
      <c r="U40" s="29"/>
      <c r="V40" s="29"/>
      <c r="W40" s="29"/>
      <c r="X40" s="29"/>
      <c r="Y40" s="29"/>
      <c r="Z40" s="30"/>
    </row>
  </sheetData>
  <sheetProtection/>
  <mergeCells count="154">
    <mergeCell ref="B7:D8"/>
    <mergeCell ref="E7:N7"/>
    <mergeCell ref="P3:Q3"/>
    <mergeCell ref="R3:S3"/>
    <mergeCell ref="U3:V3"/>
    <mergeCell ref="X3:Y3"/>
    <mergeCell ref="B11:D11"/>
    <mergeCell ref="E11:F11"/>
    <mergeCell ref="Y7:Z7"/>
    <mergeCell ref="A5:Q5"/>
    <mergeCell ref="B6:I6"/>
    <mergeCell ref="G11:H11"/>
    <mergeCell ref="J11:K11"/>
    <mergeCell ref="M11:N11"/>
    <mergeCell ref="P11:U11"/>
    <mergeCell ref="A7:A12"/>
    <mergeCell ref="B12:D12"/>
    <mergeCell ref="E12:K12"/>
    <mergeCell ref="L12:O12"/>
    <mergeCell ref="P12:Q12"/>
    <mergeCell ref="O7:X7"/>
    <mergeCell ref="Y8:Z8"/>
    <mergeCell ref="V11:Z11"/>
    <mergeCell ref="B9:D10"/>
    <mergeCell ref="E9:N10"/>
    <mergeCell ref="O9:X10"/>
    <mergeCell ref="A13:A17"/>
    <mergeCell ref="B13:D13"/>
    <mergeCell ref="E13:F13"/>
    <mergeCell ref="H13:K13"/>
    <mergeCell ref="B15:D15"/>
    <mergeCell ref="B16:D16"/>
    <mergeCell ref="B14:D14"/>
    <mergeCell ref="E14:H14"/>
    <mergeCell ref="B17:D17"/>
    <mergeCell ref="E15:Z15"/>
    <mergeCell ref="E16:Z16"/>
    <mergeCell ref="E8:N8"/>
    <mergeCell ref="O8:X8"/>
    <mergeCell ref="Y9:Z9"/>
    <mergeCell ref="Y10:Z10"/>
    <mergeCell ref="W12:Y12"/>
    <mergeCell ref="R12:S12"/>
    <mergeCell ref="T12:U12"/>
    <mergeCell ref="L13:N13"/>
    <mergeCell ref="O13:Z13"/>
    <mergeCell ref="J14:Z14"/>
    <mergeCell ref="T20:Z20"/>
    <mergeCell ref="E17:F17"/>
    <mergeCell ref="H17:J17"/>
    <mergeCell ref="L17:N17"/>
    <mergeCell ref="L18:N18"/>
    <mergeCell ref="O17:P17"/>
    <mergeCell ref="Q17:R17"/>
    <mergeCell ref="B19:D19"/>
    <mergeCell ref="F19:Z19"/>
    <mergeCell ref="T17:V17"/>
    <mergeCell ref="T21:V21"/>
    <mergeCell ref="X21:Z21"/>
    <mergeCell ref="B21:D21"/>
    <mergeCell ref="E21:F21"/>
    <mergeCell ref="H21:J21"/>
    <mergeCell ref="L21:N21"/>
    <mergeCell ref="X17:Z17"/>
    <mergeCell ref="A18:A21"/>
    <mergeCell ref="B18:D18"/>
    <mergeCell ref="E18:G18"/>
    <mergeCell ref="H18:J18"/>
    <mergeCell ref="B20:D20"/>
    <mergeCell ref="E20:O20"/>
    <mergeCell ref="O21:P21"/>
    <mergeCell ref="P20:S20"/>
    <mergeCell ref="Q21:R21"/>
    <mergeCell ref="O18:Z18"/>
    <mergeCell ref="T25:V25"/>
    <mergeCell ref="W25:Z25"/>
    <mergeCell ref="L22:N22"/>
    <mergeCell ref="O22:Z22"/>
    <mergeCell ref="H25:J25"/>
    <mergeCell ref="L25:N25"/>
    <mergeCell ref="O25:P25"/>
    <mergeCell ref="Q25:R25"/>
    <mergeCell ref="H22:K22"/>
    <mergeCell ref="J23:Z23"/>
    <mergeCell ref="B36:D36"/>
    <mergeCell ref="E36:F36"/>
    <mergeCell ref="B22:D22"/>
    <mergeCell ref="E22:F22"/>
    <mergeCell ref="B25:D25"/>
    <mergeCell ref="E25:F25"/>
    <mergeCell ref="B23:D23"/>
    <mergeCell ref="E23:H23"/>
    <mergeCell ref="B24:D24"/>
    <mergeCell ref="E24:Z24"/>
    <mergeCell ref="I34:J34"/>
    <mergeCell ref="K34:M34"/>
    <mergeCell ref="V36:W36"/>
    <mergeCell ref="B37:D37"/>
    <mergeCell ref="E37:F37"/>
    <mergeCell ref="G37:H37"/>
    <mergeCell ref="I37:J37"/>
    <mergeCell ref="K37:M37"/>
    <mergeCell ref="S37:U37"/>
    <mergeCell ref="V37:W37"/>
    <mergeCell ref="B34:D34"/>
    <mergeCell ref="E34:F34"/>
    <mergeCell ref="V34:Z34"/>
    <mergeCell ref="B35:D35"/>
    <mergeCell ref="E35:F35"/>
    <mergeCell ref="G35:H35"/>
    <mergeCell ref="I35:J35"/>
    <mergeCell ref="K35:M35"/>
    <mergeCell ref="S35:U35"/>
    <mergeCell ref="G34:H34"/>
    <mergeCell ref="O40:P40"/>
    <mergeCell ref="Q40:S40"/>
    <mergeCell ref="X37:Z37"/>
    <mergeCell ref="A38:A39"/>
    <mergeCell ref="B38:D39"/>
    <mergeCell ref="E38:Q39"/>
    <mergeCell ref="R38:T39"/>
    <mergeCell ref="U38:Z38"/>
    <mergeCell ref="U39:W39"/>
    <mergeCell ref="A34:A37"/>
    <mergeCell ref="G36:H36"/>
    <mergeCell ref="I36:J36"/>
    <mergeCell ref="K36:M36"/>
    <mergeCell ref="S36:U36"/>
    <mergeCell ref="X39:Z39"/>
    <mergeCell ref="A40:B40"/>
    <mergeCell ref="C40:F40"/>
    <mergeCell ref="G40:I40"/>
    <mergeCell ref="J40:K40"/>
    <mergeCell ref="L40:M40"/>
    <mergeCell ref="S34:U34"/>
    <mergeCell ref="G29:N29"/>
    <mergeCell ref="B30:F30"/>
    <mergeCell ref="G30:N30"/>
    <mergeCell ref="B31:F31"/>
    <mergeCell ref="A32:D33"/>
    <mergeCell ref="E32:Z32"/>
    <mergeCell ref="E33:Z33"/>
    <mergeCell ref="A26:A31"/>
    <mergeCell ref="G31:N31"/>
    <mergeCell ref="B26:F26"/>
    <mergeCell ref="G26:N26"/>
    <mergeCell ref="A4:Z4"/>
    <mergeCell ref="O26:Z31"/>
    <mergeCell ref="B27:F27"/>
    <mergeCell ref="G27:N27"/>
    <mergeCell ref="B28:F28"/>
    <mergeCell ref="G28:N28"/>
    <mergeCell ref="B29:F29"/>
    <mergeCell ref="A22:A25"/>
  </mergeCells>
  <printOptions/>
  <pageMargins left="0.45" right="0.23" top="0.5" bottom="0.39" header="0.2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65">
      <selection activeCell="C71" sqref="C71"/>
    </sheetView>
  </sheetViews>
  <sheetFormatPr defaultColWidth="9.140625" defaultRowHeight="15"/>
  <sheetData>
    <row r="1" spans="2:3" ht="2.25" customHeight="1" hidden="1">
      <c r="B1" s="16" t="s">
        <v>14</v>
      </c>
      <c r="C1">
        <v>1</v>
      </c>
    </row>
    <row r="2" ht="2.25" customHeight="1" hidden="1">
      <c r="A2">
        <v>1</v>
      </c>
    </row>
    <row r="3" spans="1:2" ht="2.25" customHeight="1" hidden="1">
      <c r="A3">
        <v>2</v>
      </c>
      <c r="B3" t="s">
        <v>15</v>
      </c>
    </row>
    <row r="4" spans="1:2" ht="2.25" customHeight="1" hidden="1">
      <c r="A4">
        <v>3</v>
      </c>
      <c r="B4" t="s">
        <v>16</v>
      </c>
    </row>
    <row r="5" ht="2.25" customHeight="1" hidden="1"/>
    <row r="6" spans="2:3" ht="2.25" customHeight="1" hidden="1">
      <c r="B6" s="16" t="s">
        <v>104</v>
      </c>
      <c r="C6">
        <v>1</v>
      </c>
    </row>
    <row r="7" ht="2.25" customHeight="1" hidden="1">
      <c r="A7">
        <v>1</v>
      </c>
    </row>
    <row r="8" spans="1:2" ht="2.25" customHeight="1" hidden="1">
      <c r="A8">
        <v>2</v>
      </c>
      <c r="B8" t="s">
        <v>105</v>
      </c>
    </row>
    <row r="9" spans="1:2" ht="2.25" customHeight="1" hidden="1">
      <c r="A9">
        <v>3</v>
      </c>
      <c r="B9" t="s">
        <v>106</v>
      </c>
    </row>
    <row r="10" spans="1:2" ht="2.25" customHeight="1" hidden="1">
      <c r="A10">
        <v>4</v>
      </c>
      <c r="B10" t="s">
        <v>107</v>
      </c>
    </row>
    <row r="11" spans="1:2" ht="2.25" customHeight="1" hidden="1">
      <c r="A11">
        <v>5</v>
      </c>
      <c r="B11" t="s">
        <v>108</v>
      </c>
    </row>
    <row r="12" ht="2.25" customHeight="1" hidden="1"/>
    <row r="13" spans="2:3" ht="2.25" customHeight="1" hidden="1">
      <c r="B13" s="16" t="s">
        <v>23</v>
      </c>
      <c r="C13">
        <v>1</v>
      </c>
    </row>
    <row r="14" ht="2.25" customHeight="1" hidden="1">
      <c r="A14">
        <v>1</v>
      </c>
    </row>
    <row r="15" spans="1:2" ht="2.25" customHeight="1" hidden="1">
      <c r="A15">
        <v>2</v>
      </c>
      <c r="B15" t="s">
        <v>105</v>
      </c>
    </row>
    <row r="16" spans="1:2" ht="2.25" customHeight="1" hidden="1">
      <c r="A16">
        <v>3</v>
      </c>
      <c r="B16" t="s">
        <v>106</v>
      </c>
    </row>
    <row r="17" spans="1:2" ht="2.25" customHeight="1" hidden="1">
      <c r="A17">
        <v>4</v>
      </c>
      <c r="B17" t="s">
        <v>107</v>
      </c>
    </row>
    <row r="18" spans="1:2" ht="2.25" customHeight="1" hidden="1">
      <c r="A18">
        <v>5</v>
      </c>
      <c r="B18" t="s">
        <v>108</v>
      </c>
    </row>
    <row r="19" ht="2.25" customHeight="1" hidden="1"/>
    <row r="20" spans="2:5" ht="2.25" customHeight="1" hidden="1">
      <c r="B20" s="16" t="s">
        <v>113</v>
      </c>
      <c r="D20">
        <v>1</v>
      </c>
      <c r="E20">
        <f>IF(D20=2,B22,IF(D20=3,B23,IF(D20=4,B24,IF(D20=5,B25,IF(D20=6,B26,IF(D20=7,B27,""))))))</f>
      </c>
    </row>
    <row r="21" spans="1:5" ht="2.25" customHeight="1" hidden="1">
      <c r="A21">
        <v>1</v>
      </c>
      <c r="D21">
        <f>IF(E20&lt;&gt;"",E20,IF(E21&lt;&gt;"",E21,""))</f>
      </c>
      <c r="E21">
        <f>IF(D20=8,B28,IF(D20=9,B29,IF(D2010,B30,IF(D20=11,B31,IF(D20=12,B32,IF(D20=13,B33,IF(D20=14,B34,IF(D20=15,B35,""))))))))</f>
      </c>
    </row>
    <row r="22" spans="1:2" ht="2.25" customHeight="1" hidden="1">
      <c r="A22">
        <v>2</v>
      </c>
      <c r="B22" t="s">
        <v>28</v>
      </c>
    </row>
    <row r="23" spans="1:2" ht="2.25" customHeight="1" hidden="1">
      <c r="A23">
        <v>3</v>
      </c>
      <c r="B23" t="s">
        <v>29</v>
      </c>
    </row>
    <row r="24" spans="1:2" ht="2.25" customHeight="1" hidden="1">
      <c r="A24">
        <v>4</v>
      </c>
      <c r="B24" t="s">
        <v>30</v>
      </c>
    </row>
    <row r="25" spans="1:2" ht="2.25" customHeight="1" hidden="1">
      <c r="A25">
        <v>5</v>
      </c>
      <c r="B25" t="s">
        <v>31</v>
      </c>
    </row>
    <row r="26" spans="1:2" ht="2.25" customHeight="1" hidden="1">
      <c r="A26">
        <v>6</v>
      </c>
      <c r="B26" t="s">
        <v>33</v>
      </c>
    </row>
    <row r="27" spans="1:2" ht="2.25" customHeight="1" hidden="1">
      <c r="A27">
        <v>7</v>
      </c>
      <c r="B27" t="s">
        <v>32</v>
      </c>
    </row>
    <row r="28" spans="1:2" ht="2.25" customHeight="1" hidden="1">
      <c r="A28">
        <v>8</v>
      </c>
      <c r="B28" t="s">
        <v>99</v>
      </c>
    </row>
    <row r="29" spans="1:2" ht="2.25" customHeight="1" hidden="1">
      <c r="A29">
        <v>9</v>
      </c>
      <c r="B29" t="s">
        <v>34</v>
      </c>
    </row>
    <row r="30" spans="1:2" ht="2.25" customHeight="1" hidden="1">
      <c r="A30">
        <v>10</v>
      </c>
      <c r="B30" t="s">
        <v>35</v>
      </c>
    </row>
    <row r="31" spans="1:2" ht="2.25" customHeight="1" hidden="1">
      <c r="A31">
        <v>11</v>
      </c>
      <c r="B31" t="s">
        <v>114</v>
      </c>
    </row>
    <row r="32" spans="1:2" ht="2.25" customHeight="1" hidden="1">
      <c r="A32">
        <v>12</v>
      </c>
      <c r="B32" t="s">
        <v>36</v>
      </c>
    </row>
    <row r="33" spans="1:2" ht="2.25" customHeight="1" hidden="1">
      <c r="A33">
        <v>13</v>
      </c>
      <c r="B33" t="s">
        <v>37</v>
      </c>
    </row>
    <row r="34" spans="1:2" ht="2.25" customHeight="1" hidden="1">
      <c r="A34">
        <v>14</v>
      </c>
      <c r="B34" t="s">
        <v>81</v>
      </c>
    </row>
    <row r="35" spans="1:2" ht="2.25" customHeight="1" hidden="1">
      <c r="A35">
        <v>15</v>
      </c>
      <c r="B35" t="s">
        <v>82</v>
      </c>
    </row>
    <row r="36" ht="2.25" customHeight="1" hidden="1"/>
    <row r="37" spans="2:4" ht="2.25" customHeight="1" hidden="1">
      <c r="B37" s="16" t="s">
        <v>115</v>
      </c>
      <c r="D37">
        <v>1</v>
      </c>
    </row>
    <row r="38" ht="2.25" customHeight="1" hidden="1">
      <c r="A38">
        <v>1</v>
      </c>
    </row>
    <row r="39" spans="1:2" ht="2.25" customHeight="1" hidden="1">
      <c r="A39">
        <v>2</v>
      </c>
      <c r="B39" t="s">
        <v>38</v>
      </c>
    </row>
    <row r="40" spans="1:2" ht="2.25" customHeight="1" hidden="1">
      <c r="A40">
        <v>3</v>
      </c>
      <c r="B40" t="s">
        <v>39</v>
      </c>
    </row>
    <row r="41" spans="1:2" ht="2.25" customHeight="1" hidden="1">
      <c r="A41">
        <v>4</v>
      </c>
      <c r="B41" t="s">
        <v>40</v>
      </c>
    </row>
    <row r="42" spans="1:2" ht="2.25" customHeight="1" hidden="1">
      <c r="A42">
        <v>5</v>
      </c>
      <c r="B42" t="s">
        <v>41</v>
      </c>
    </row>
    <row r="43" spans="1:2" ht="2.25" customHeight="1" hidden="1">
      <c r="A43">
        <v>6</v>
      </c>
      <c r="B43" t="s">
        <v>37</v>
      </c>
    </row>
    <row r="44" ht="2.25" customHeight="1" hidden="1"/>
    <row r="45" spans="2:4" ht="2.25" customHeight="1" hidden="1">
      <c r="B45" s="16" t="s">
        <v>10</v>
      </c>
      <c r="D45">
        <v>1</v>
      </c>
    </row>
    <row r="46" ht="2.25" customHeight="1" hidden="1">
      <c r="A46">
        <v>1</v>
      </c>
    </row>
    <row r="47" spans="1:2" ht="2.25" customHeight="1" hidden="1">
      <c r="A47">
        <v>2</v>
      </c>
      <c r="B47" t="s">
        <v>42</v>
      </c>
    </row>
    <row r="48" spans="1:2" ht="2.25" customHeight="1" hidden="1">
      <c r="A48">
        <v>3</v>
      </c>
      <c r="B48" t="s">
        <v>43</v>
      </c>
    </row>
    <row r="49" spans="1:2" ht="2.25" customHeight="1" hidden="1">
      <c r="A49">
        <v>4</v>
      </c>
      <c r="B49" t="s">
        <v>44</v>
      </c>
    </row>
    <row r="50" ht="2.25" customHeight="1" hidden="1"/>
    <row r="51" spans="2:4" ht="2.25" customHeight="1" hidden="1">
      <c r="B51" s="16" t="s">
        <v>116</v>
      </c>
      <c r="D51">
        <v>1</v>
      </c>
    </row>
    <row r="52" ht="2.25" customHeight="1" hidden="1">
      <c r="A52">
        <v>1</v>
      </c>
    </row>
    <row r="53" spans="1:2" ht="2.25" customHeight="1" hidden="1">
      <c r="A53">
        <v>2</v>
      </c>
      <c r="B53" t="s">
        <v>47</v>
      </c>
    </row>
    <row r="54" spans="1:2" ht="2.25" customHeight="1" hidden="1">
      <c r="A54">
        <v>3</v>
      </c>
      <c r="B54" t="s">
        <v>46</v>
      </c>
    </row>
    <row r="55" ht="2.25" customHeight="1" hidden="1"/>
    <row r="56" spans="2:4" ht="2.25" customHeight="1" hidden="1">
      <c r="B56" s="16" t="s">
        <v>45</v>
      </c>
      <c r="D56">
        <v>1</v>
      </c>
    </row>
    <row r="57" ht="2.25" customHeight="1" hidden="1">
      <c r="A57">
        <v>1</v>
      </c>
    </row>
    <row r="58" spans="1:2" ht="2.25" customHeight="1" hidden="1">
      <c r="A58">
        <v>2</v>
      </c>
      <c r="B58" t="s">
        <v>49</v>
      </c>
    </row>
    <row r="59" spans="1:2" ht="2.25" customHeight="1" hidden="1">
      <c r="A59">
        <v>3</v>
      </c>
      <c r="B59" t="s">
        <v>50</v>
      </c>
    </row>
    <row r="60" ht="2.25" customHeight="1" hidden="1"/>
    <row r="61" spans="2:4" ht="2.25" customHeight="1" hidden="1">
      <c r="B61" s="16" t="s">
        <v>48</v>
      </c>
      <c r="D61">
        <v>1</v>
      </c>
    </row>
    <row r="62" ht="2.25" customHeight="1" hidden="1">
      <c r="A62">
        <v>1</v>
      </c>
    </row>
    <row r="63" spans="1:2" ht="2.25" customHeight="1" hidden="1">
      <c r="A63">
        <v>2</v>
      </c>
      <c r="B63" t="s">
        <v>49</v>
      </c>
    </row>
    <row r="64" spans="1:2" ht="2.25" customHeight="1" hidden="1">
      <c r="A64">
        <v>3</v>
      </c>
      <c r="B64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成田　みつ子</dc:creator>
  <cp:keywords/>
  <dc:description/>
  <cp:lastModifiedBy>ayako</cp:lastModifiedBy>
  <cp:lastPrinted>2010-01-19T07:54:32Z</cp:lastPrinted>
  <dcterms:created xsi:type="dcterms:W3CDTF">2009-11-13T02:54:05Z</dcterms:created>
  <dcterms:modified xsi:type="dcterms:W3CDTF">2013-07-02T05:54:18Z</dcterms:modified>
  <cp:category/>
  <cp:version/>
  <cp:contentType/>
  <cp:contentStatus/>
</cp:coreProperties>
</file>